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4115" windowHeight="8670"/>
  </bookViews>
  <sheets>
    <sheet name="Telefonnummern" sheetId="1" r:id="rId1"/>
    <sheet name="Anschriften" sheetId="2" r:id="rId2"/>
    <sheet name="Mitglieder_1spaltig" sheetId="3" r:id="rId3"/>
    <sheet name="Mitglieder_3spaltig" sheetId="4" r:id="rId4"/>
    <sheet name="Geburtstagsliste" sheetId="5" r:id="rId5"/>
  </sheets>
  <definedNames>
    <definedName name="_xlnm._FilterDatabase" localSheetId="4" hidden="1">Geburtstagsliste!$A$4:$G$4</definedName>
    <definedName name="_xlnm._FilterDatabase">Geburtstagsliste!$A$4:$G$64</definedName>
  </definedNames>
  <calcPr calcId="145621"/>
</workbook>
</file>

<file path=xl/calcChain.xml><?xml version="1.0" encoding="utf-8"?>
<calcChain xmlns="http://schemas.openxmlformats.org/spreadsheetml/2006/main">
  <c r="G7" i="5" l="1"/>
  <c r="G43" i="5" l="1"/>
  <c r="G58" i="5"/>
  <c r="F13" i="2"/>
  <c r="G13" i="2"/>
  <c r="F14" i="2"/>
  <c r="G14" i="2"/>
  <c r="F15" i="2"/>
  <c r="G15" i="2"/>
  <c r="F16" i="2"/>
  <c r="G16" i="2"/>
  <c r="G19" i="2"/>
  <c r="G20" i="2"/>
  <c r="F21" i="2"/>
  <c r="G21" i="2"/>
  <c r="F22" i="2"/>
  <c r="G22" i="2"/>
  <c r="F23" i="2"/>
  <c r="G23" i="2"/>
  <c r="G24" i="2"/>
  <c r="F25" i="2"/>
  <c r="G25" i="2"/>
  <c r="F26" i="2"/>
  <c r="G26" i="2"/>
  <c r="F27" i="2"/>
  <c r="G27" i="2"/>
  <c r="F29" i="2"/>
  <c r="G29" i="2"/>
  <c r="G30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40" i="2"/>
  <c r="G40" i="2"/>
  <c r="F41" i="2"/>
  <c r="G41" i="2"/>
  <c r="G42" i="2"/>
  <c r="F43" i="2"/>
  <c r="G43" i="2"/>
  <c r="F44" i="2"/>
  <c r="G44" i="2"/>
  <c r="G45" i="2"/>
  <c r="G46" i="2"/>
  <c r="F47" i="2"/>
  <c r="F48" i="2"/>
  <c r="G48" i="2"/>
  <c r="F49" i="2"/>
  <c r="G49" i="2"/>
  <c r="F50" i="2"/>
  <c r="G50" i="2"/>
  <c r="F51" i="2"/>
  <c r="G51" i="2"/>
  <c r="F52" i="2"/>
  <c r="G52" i="2"/>
  <c r="G53" i="2"/>
  <c r="F54" i="2"/>
  <c r="G54" i="2"/>
  <c r="F55" i="2"/>
  <c r="G55" i="2"/>
  <c r="F56" i="2"/>
  <c r="G56" i="2"/>
  <c r="G57" i="2"/>
  <c r="G58" i="2"/>
  <c r="G59" i="2"/>
  <c r="G60" i="2"/>
  <c r="F61" i="2"/>
  <c r="G61" i="2"/>
  <c r="F62" i="2"/>
  <c r="G62" i="2"/>
  <c r="F63" i="2"/>
  <c r="G63" i="2"/>
  <c r="F64" i="2"/>
  <c r="G64" i="2"/>
  <c r="G65" i="2"/>
  <c r="F66" i="2"/>
  <c r="G66" i="2"/>
  <c r="F68" i="2"/>
  <c r="G68" i="2"/>
  <c r="F69" i="2"/>
  <c r="G69" i="2"/>
  <c r="F70" i="2"/>
  <c r="G70" i="2"/>
  <c r="F71" i="2"/>
  <c r="G71" i="2"/>
  <c r="F72" i="2"/>
  <c r="G72" i="2"/>
  <c r="F73" i="2"/>
  <c r="G73" i="2"/>
  <c r="G5" i="5"/>
  <c r="G6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9" i="5"/>
  <c r="G60" i="5"/>
  <c r="G61" i="5"/>
  <c r="G62" i="5"/>
  <c r="G63" i="5"/>
  <c r="G64" i="5"/>
</calcChain>
</file>

<file path=xl/sharedStrings.xml><?xml version="1.0" encoding="utf-8"?>
<sst xmlns="http://schemas.openxmlformats.org/spreadsheetml/2006/main" count="895" uniqueCount="379">
  <si>
    <t>HEIGL  Josef sen.</t>
  </si>
  <si>
    <t>Günther</t>
  </si>
  <si>
    <t>Bierbaum</t>
  </si>
  <si>
    <t>06649145291</t>
  </si>
  <si>
    <t>Stadtbergenweg 176</t>
  </si>
  <si>
    <t>RINDLER  Karl</t>
  </si>
  <si>
    <t>06648663256</t>
  </si>
  <si>
    <t>HÖLLERL</t>
  </si>
  <si>
    <t>06643248877</t>
  </si>
  <si>
    <t>PFINGSTL</t>
  </si>
  <si>
    <t>Bemerkung</t>
  </si>
  <si>
    <t>Parkstraße 2/1</t>
  </si>
  <si>
    <t>06645477787</t>
  </si>
  <si>
    <t>HEIGL</t>
  </si>
  <si>
    <t>Übersbach</t>
  </si>
  <si>
    <t>Übersbach 186</t>
  </si>
  <si>
    <t>JANISCH</t>
  </si>
  <si>
    <t>Josef</t>
  </si>
  <si>
    <t>ZOTTER</t>
  </si>
  <si>
    <t>STESSL  Anna</t>
  </si>
  <si>
    <t>FRÖHLICH  Sabine, DP</t>
  </si>
  <si>
    <t>Verena</t>
  </si>
  <si>
    <t>Paul</t>
  </si>
  <si>
    <t>Altenmarkt 93</t>
  </si>
  <si>
    <t xml:space="preserve"> </t>
  </si>
  <si>
    <t>Übersbach 1</t>
  </si>
  <si>
    <t>Juni</t>
  </si>
  <si>
    <t>MUSILEK</t>
  </si>
  <si>
    <t>Philipp</t>
  </si>
  <si>
    <t>Karl</t>
  </si>
  <si>
    <t>03387/41841</t>
  </si>
  <si>
    <t>Andreas</t>
  </si>
  <si>
    <t>SIEGL Andrea</t>
  </si>
  <si>
    <t>Anna</t>
  </si>
  <si>
    <t>06649984630</t>
  </si>
  <si>
    <t>06507575111</t>
  </si>
  <si>
    <t>KRENN</t>
  </si>
  <si>
    <t>PFINGSTL  Franz</t>
  </si>
  <si>
    <t>06645116647</t>
  </si>
  <si>
    <t>06642403025</t>
  </si>
  <si>
    <t>HANDLER</t>
  </si>
  <si>
    <t>September</t>
  </si>
  <si>
    <t>Loipersdorf 64</t>
  </si>
  <si>
    <t>06643421590</t>
  </si>
  <si>
    <t>WALDEGGER  Karl</t>
  </si>
  <si>
    <t>KONRATH</t>
  </si>
  <si>
    <t>Isabella</t>
  </si>
  <si>
    <t>Festnetz</t>
  </si>
  <si>
    <t>WALDEGGER</t>
  </si>
  <si>
    <t>KÖNIG  Helmut</t>
  </si>
  <si>
    <t>06648113348</t>
  </si>
  <si>
    <t>Loipersdorf 180</t>
  </si>
  <si>
    <t>Simone</t>
  </si>
  <si>
    <t>06645709865</t>
  </si>
  <si>
    <t>März</t>
  </si>
  <si>
    <t>RATH</t>
  </si>
  <si>
    <t>Loipersdorf bei Fürstenfeld</t>
  </si>
  <si>
    <t>rene.drenik@gmx.at</t>
  </si>
  <si>
    <t>Jänner</t>
  </si>
  <si>
    <t>06646444411</t>
  </si>
  <si>
    <t>Juli</t>
  </si>
  <si>
    <t>Stand:</t>
  </si>
  <si>
    <t>HUBER  Josef</t>
  </si>
  <si>
    <t>03382/8656</t>
  </si>
  <si>
    <t>03382/8805</t>
  </si>
  <si>
    <t>06644688971</t>
  </si>
  <si>
    <t>Strasse</t>
  </si>
  <si>
    <t>03387/2544</t>
  </si>
  <si>
    <t>Loipersdorf 174</t>
  </si>
  <si>
    <t>Loipersdorf 173</t>
  </si>
  <si>
    <t>MAYRHOFER</t>
  </si>
  <si>
    <t>SPÖRK  Marianne</t>
  </si>
  <si>
    <t>Übersbach 36</t>
  </si>
  <si>
    <t>Loipersdorf 179</t>
  </si>
  <si>
    <t>SORGER  Simone</t>
  </si>
  <si>
    <t>Silvia</t>
  </si>
  <si>
    <t>Hannes</t>
  </si>
  <si>
    <t>069988473883</t>
  </si>
  <si>
    <t>WEBER  Hannes</t>
  </si>
  <si>
    <t>03382/8449</t>
  </si>
  <si>
    <t>06648223298</t>
  </si>
  <si>
    <t>Stefanie</t>
  </si>
  <si>
    <t>Vorname</t>
  </si>
  <si>
    <t>MOCK</t>
  </si>
  <si>
    <t>Nachname</t>
  </si>
  <si>
    <t>Stein 94</t>
  </si>
  <si>
    <t>KONRATH  Silvia</t>
  </si>
  <si>
    <t>Rebekka</t>
  </si>
  <si>
    <t>06647625249</t>
  </si>
  <si>
    <t>MAYR David</t>
  </si>
  <si>
    <t>Übersbach 40</t>
  </si>
  <si>
    <t>Friedrich</t>
  </si>
  <si>
    <t>Jenny</t>
  </si>
  <si>
    <t>03382/8641</t>
  </si>
  <si>
    <t>LENZ  Richard</t>
  </si>
  <si>
    <t>VOGL  Bianca</t>
  </si>
  <si>
    <t>Loipersdorf 18</t>
  </si>
  <si>
    <t>03382/8646</t>
  </si>
  <si>
    <t>Ruth</t>
  </si>
  <si>
    <t>Elfriede</t>
  </si>
  <si>
    <t>03382/8647</t>
  </si>
  <si>
    <t>06641203165</t>
  </si>
  <si>
    <t>06648793400</t>
  </si>
  <si>
    <t>UNTERLAMM</t>
  </si>
  <si>
    <t>NATTER  Mirjam</t>
  </si>
  <si>
    <t>Dreikreuzweg 22</t>
  </si>
  <si>
    <t>06641402044</t>
  </si>
  <si>
    <t>SIEGL</t>
  </si>
  <si>
    <t>Dezember</t>
  </si>
  <si>
    <t>Stein 81</t>
  </si>
  <si>
    <t>Loipersdorf 195</t>
  </si>
  <si>
    <t>06641170766</t>
  </si>
  <si>
    <t>Loipersdorf 191</t>
  </si>
  <si>
    <t>Loipersdorf 192</t>
  </si>
  <si>
    <t>Dietmar</t>
  </si>
  <si>
    <t>Alexander</t>
  </si>
  <si>
    <t>MV Therme Loipersdorf Musiker Geburtstagsliste</t>
  </si>
  <si>
    <t>Robert</t>
  </si>
  <si>
    <t>FUCHS</t>
  </si>
  <si>
    <t>Lisa</t>
  </si>
  <si>
    <t>SIEGL  Günther</t>
  </si>
  <si>
    <t>SORGER</t>
  </si>
  <si>
    <t>Monat</t>
  </si>
  <si>
    <t>RINDLER</t>
  </si>
  <si>
    <t>Altenmarkt 174</t>
  </si>
  <si>
    <t>LEITGEB Philipp</t>
  </si>
  <si>
    <t>03382/8529</t>
  </si>
  <si>
    <t>06648373560</t>
  </si>
  <si>
    <t>Mail</t>
  </si>
  <si>
    <t>06648183656</t>
  </si>
  <si>
    <t>KOHL  Bernhard</t>
  </si>
  <si>
    <t>David</t>
  </si>
  <si>
    <t>KONRATH  Isabella</t>
  </si>
  <si>
    <t>DORNFELD</t>
  </si>
  <si>
    <t>René</t>
  </si>
  <si>
    <t>Söchau</t>
  </si>
  <si>
    <t>Alois</t>
  </si>
  <si>
    <t>06643876311</t>
  </si>
  <si>
    <t>Johanna</t>
  </si>
  <si>
    <t>PFINGSTL  Andreas</t>
  </si>
  <si>
    <t>Michael</t>
  </si>
  <si>
    <t>Marianne</t>
  </si>
  <si>
    <t>066473428807</t>
  </si>
  <si>
    <t>Oberlamm 18</t>
  </si>
  <si>
    <t>Sonja</t>
  </si>
  <si>
    <t>VORABER Sabine</t>
  </si>
  <si>
    <t>PLZ</t>
  </si>
  <si>
    <t>STESSL</t>
  </si>
  <si>
    <t>HANDLER  Waltraud</t>
  </si>
  <si>
    <t>Dietersdorf 153</t>
  </si>
  <si>
    <t>06644661004</t>
  </si>
  <si>
    <t>MUSILEK  Alois</t>
  </si>
  <si>
    <t>Josef jun.</t>
  </si>
  <si>
    <t>HUBER  Gregor</t>
  </si>
  <si>
    <t>06508787613</t>
  </si>
  <si>
    <t>FUCHS  Rebekka</t>
  </si>
  <si>
    <t>FORJAN</t>
  </si>
  <si>
    <t>Richard</t>
  </si>
  <si>
    <t>Raiffeisengasse 26</t>
  </si>
  <si>
    <t>06644645543</t>
  </si>
  <si>
    <t>froehlich.sabine@gmx.at</t>
  </si>
  <si>
    <t>06646598055</t>
  </si>
  <si>
    <t>SPÖRK</t>
  </si>
  <si>
    <t>Deutsch Kaltenbrunn</t>
  </si>
  <si>
    <t>Martin</t>
  </si>
  <si>
    <t>06643325617</t>
  </si>
  <si>
    <t>STESSL Paul</t>
  </si>
  <si>
    <t>MV Therme Loipersdorf MitgliederListe</t>
  </si>
  <si>
    <t>HÖLLERL  Franz</t>
  </si>
  <si>
    <t>DRENIK  Michael</t>
  </si>
  <si>
    <t>SORGER  Manuel</t>
  </si>
  <si>
    <t>RINDLER  Bettina</t>
  </si>
  <si>
    <t>Waltraud</t>
  </si>
  <si>
    <t>STANGL  Josef</t>
  </si>
  <si>
    <t>VORABER</t>
  </si>
  <si>
    <t>FUCHS  Kerstin</t>
  </si>
  <si>
    <t>RATH  Markus</t>
  </si>
  <si>
    <t>Jasmin</t>
  </si>
  <si>
    <t>03382/8870</t>
  </si>
  <si>
    <t>03382/8223</t>
  </si>
  <si>
    <t>August</t>
  </si>
  <si>
    <t>SORGER  Verena</t>
  </si>
  <si>
    <t>RATH  Sonja</t>
  </si>
  <si>
    <t>03382/8772</t>
  </si>
  <si>
    <t>Loipersdorf 263</t>
  </si>
  <si>
    <t>06641004642</t>
  </si>
  <si>
    <t>Rudolf</t>
  </si>
  <si>
    <t>033828217</t>
  </si>
  <si>
    <t>Helmut</t>
  </si>
  <si>
    <t>Jahr</t>
  </si>
  <si>
    <t>Loipersdorf</t>
  </si>
  <si>
    <t>Josef sen.</t>
  </si>
  <si>
    <t>Kerstin</t>
  </si>
  <si>
    <t>06644611411</t>
  </si>
  <si>
    <t>06643891767</t>
  </si>
  <si>
    <t>SÜSS  Friedrich</t>
  </si>
  <si>
    <t>06649981496</t>
  </si>
  <si>
    <t>SPÖRK  Carina</t>
  </si>
  <si>
    <t>03382/53114</t>
  </si>
  <si>
    <t>Franz</t>
  </si>
  <si>
    <t>SIEGL  Franz</t>
  </si>
  <si>
    <t>03155/8357</t>
  </si>
  <si>
    <t>WEBER</t>
  </si>
  <si>
    <t>DRENIK  René, Mag.</t>
  </si>
  <si>
    <t>FORJAN Thomas</t>
  </si>
  <si>
    <t>MUSILEK  Thomas</t>
  </si>
  <si>
    <t>SIEGL  Hermann</t>
  </si>
  <si>
    <t>Oktober</t>
  </si>
  <si>
    <t>DRENIK</t>
  </si>
  <si>
    <t>Alfred</t>
  </si>
  <si>
    <t>Stein 176</t>
  </si>
  <si>
    <t>06644143662</t>
  </si>
  <si>
    <t>06645314466</t>
  </si>
  <si>
    <t>Stein 175</t>
  </si>
  <si>
    <t>HIRMANN  Katharina</t>
  </si>
  <si>
    <t>KOHL  Johanna, Mag.</t>
  </si>
  <si>
    <t>NATTER  Ruth</t>
  </si>
  <si>
    <t>Hermann</t>
  </si>
  <si>
    <t>Stefan</t>
  </si>
  <si>
    <t>KÖNIG</t>
  </si>
  <si>
    <t>Fürstenfeld</t>
  </si>
  <si>
    <t>Mobilnummer</t>
  </si>
  <si>
    <t>Alter</t>
  </si>
  <si>
    <t>JAGSCH</t>
  </si>
  <si>
    <t>'06641943450</t>
  </si>
  <si>
    <t>KOHL</t>
  </si>
  <si>
    <t>Melanie</t>
  </si>
  <si>
    <t>06643678321</t>
  </si>
  <si>
    <t>06649908688</t>
  </si>
  <si>
    <t>Markus</t>
  </si>
  <si>
    <t>Hauptstrasse 27/2</t>
  </si>
  <si>
    <t>06644223066</t>
  </si>
  <si>
    <t>NATTER</t>
  </si>
  <si>
    <t>03387/2890</t>
  </si>
  <si>
    <t>SÖCHAU</t>
  </si>
  <si>
    <t>Mail 2</t>
  </si>
  <si>
    <t>Manuel</t>
  </si>
  <si>
    <t>STESSL  Josef</t>
  </si>
  <si>
    <t>Thomas</t>
  </si>
  <si>
    <t>Tag</t>
  </si>
  <si>
    <t>03387/30076</t>
  </si>
  <si>
    <t>MV Therme Loipersdorf Telefonliste</t>
  </si>
  <si>
    <t>FUCHS  Martin</t>
  </si>
  <si>
    <t>Bernhard</t>
  </si>
  <si>
    <t>MAYRHOFER  Josef</t>
  </si>
  <si>
    <t>Titel, Zu- und Vorname</t>
  </si>
  <si>
    <t>Carina</t>
  </si>
  <si>
    <t>JAGSCH  Stefan</t>
  </si>
  <si>
    <t>033828411</t>
  </si>
  <si>
    <t>06507275894</t>
  </si>
  <si>
    <t>06642253688</t>
  </si>
  <si>
    <t>06644121072</t>
  </si>
  <si>
    <t>Stein</t>
  </si>
  <si>
    <t>SÜSS</t>
  </si>
  <si>
    <t>MOCK  Gerhard</t>
  </si>
  <si>
    <t>Bianca</t>
  </si>
  <si>
    <t>Loipersdorf 76</t>
  </si>
  <si>
    <t>Loipersdorf 79</t>
  </si>
  <si>
    <t>JANISCH  Elfriede</t>
  </si>
  <si>
    <t>03382/51415</t>
  </si>
  <si>
    <t>06644718524</t>
  </si>
  <si>
    <t>Andrea</t>
  </si>
  <si>
    <t>Mai</t>
  </si>
  <si>
    <t>06802407727</t>
  </si>
  <si>
    <t>Mirjam</t>
  </si>
  <si>
    <t>Loipersdorf 81</t>
  </si>
  <si>
    <t>Gerhard</t>
  </si>
  <si>
    <t>MAYR</t>
  </si>
  <si>
    <t>SORGER  Alfred</t>
  </si>
  <si>
    <t>06641547586</t>
  </si>
  <si>
    <t>LENZ</t>
  </si>
  <si>
    <t>06649658693</t>
  </si>
  <si>
    <t>KRENN  Alexander</t>
  </si>
  <si>
    <t>Bettina</t>
  </si>
  <si>
    <t>06644521955</t>
  </si>
  <si>
    <t>ZOTTER  Melanie</t>
  </si>
  <si>
    <t>Ort</t>
  </si>
  <si>
    <t>Februar</t>
  </si>
  <si>
    <t>Unterlamm</t>
  </si>
  <si>
    <t>Gregor</t>
  </si>
  <si>
    <t>Sophie</t>
  </si>
  <si>
    <t>LOIPERSDORF</t>
  </si>
  <si>
    <t>KOHL  Rudolf</t>
  </si>
  <si>
    <t>JAGSCH  Robert</t>
  </si>
  <si>
    <t>Katharina</t>
  </si>
  <si>
    <t>FRÖHLICH</t>
  </si>
  <si>
    <t>06644939259</t>
  </si>
  <si>
    <t>HIRMANN</t>
  </si>
  <si>
    <t>EDELMANN  Sophie</t>
  </si>
  <si>
    <t>06642102435</t>
  </si>
  <si>
    <t>PANNER</t>
  </si>
  <si>
    <t>November</t>
  </si>
  <si>
    <t>EDELMANN</t>
  </si>
  <si>
    <t>06647944875</t>
  </si>
  <si>
    <t>Sabine</t>
  </si>
  <si>
    <t>STANGL</t>
  </si>
  <si>
    <t>LEITGEB</t>
  </si>
  <si>
    <t>Hartl 79</t>
  </si>
  <si>
    <t>FUCHS  Dietmar</t>
  </si>
  <si>
    <t>069912850266</t>
  </si>
  <si>
    <t>DORNFELD Jenny</t>
  </si>
  <si>
    <t>06644061651</t>
  </si>
  <si>
    <t>Loipersdorf 205</t>
  </si>
  <si>
    <t>Loipersdorf 206</t>
  </si>
  <si>
    <t>06641350310</t>
  </si>
  <si>
    <t>06649365494</t>
  </si>
  <si>
    <t>VOGL</t>
  </si>
  <si>
    <t>April</t>
  </si>
  <si>
    <t>MV Therme Loipersdorf Anschriften</t>
  </si>
  <si>
    <t>Loipersdorf 202</t>
  </si>
  <si>
    <t>06644841543</t>
  </si>
  <si>
    <t>06641598015</t>
  </si>
  <si>
    <t>HUBER</t>
  </si>
  <si>
    <t>06641909372</t>
  </si>
  <si>
    <t>HEIGL  Josef jun.</t>
  </si>
  <si>
    <t>JANSER Stefanie</t>
  </si>
  <si>
    <t>06649751152</t>
  </si>
  <si>
    <t>JANSER</t>
  </si>
  <si>
    <t xml:space="preserve">Loipersdorf 268/3 </t>
  </si>
  <si>
    <t>FROSCHAUER</t>
  </si>
  <si>
    <t>Celina</t>
  </si>
  <si>
    <t>FROSCHAUER Celina</t>
  </si>
  <si>
    <t>06643706548</t>
  </si>
  <si>
    <t>Untere Markstrasse 19</t>
  </si>
  <si>
    <t>29.01.2012</t>
  </si>
  <si>
    <t>Santnergasse 10</t>
  </si>
  <si>
    <t>gregor.huber@gmail.com</t>
  </si>
  <si>
    <t>EDELMANN  Stefanie</t>
  </si>
  <si>
    <t>06763530275</t>
  </si>
  <si>
    <t>WEBER Clara</t>
  </si>
  <si>
    <t>03382/8286</t>
  </si>
  <si>
    <t>06801429402</t>
  </si>
  <si>
    <t>GOLLOWITSCH Lisa</t>
  </si>
  <si>
    <t>GOLLOWITSCH Anna</t>
  </si>
  <si>
    <t>GOLLOWITSCH</t>
  </si>
  <si>
    <t xml:space="preserve">GOLLOWITSCH </t>
  </si>
  <si>
    <t>jenni1004@gmx.at</t>
  </si>
  <si>
    <t>Edelsgraben 238</t>
  </si>
  <si>
    <t>michael.drenik@gmx.at</t>
  </si>
  <si>
    <t>stefanie.edelmann@gmx.at</t>
  </si>
  <si>
    <t>Loipersdorf 10</t>
  </si>
  <si>
    <t>Rohrbrunn</t>
  </si>
  <si>
    <t>Erlau 23</t>
  </si>
  <si>
    <t>Dietersdorf 200</t>
  </si>
  <si>
    <t>w.handler@aon.at</t>
  </si>
  <si>
    <t>johanna.kohl@gmx.at</t>
  </si>
  <si>
    <t>Sonnberg Weg 93</t>
  </si>
  <si>
    <t>ruth.natter@networld.at</t>
  </si>
  <si>
    <t>Loipersdorfer Hauptstr. 202</t>
  </si>
  <si>
    <t>Unterlamm 57</t>
  </si>
  <si>
    <t>Poppendorf</t>
  </si>
  <si>
    <t>Hauptstr. 49</t>
  </si>
  <si>
    <t>simone.sorger@a1.net</t>
  </si>
  <si>
    <t>verena.sorger92@gmx.at</t>
  </si>
  <si>
    <t>Hinterrohrstr. 40</t>
  </si>
  <si>
    <t>josefstessl@aon.at</t>
  </si>
  <si>
    <t>Fichtenweg 6</t>
  </si>
  <si>
    <t>Hinterrohrstr. 37</t>
  </si>
  <si>
    <t>28.01.2013</t>
  </si>
  <si>
    <t>MAURER Fabian</t>
  </si>
  <si>
    <t>06642609736</t>
  </si>
  <si>
    <t>MAURER</t>
  </si>
  <si>
    <t>Fabian</t>
  </si>
  <si>
    <t>Stein 2</t>
  </si>
  <si>
    <t>maurer.fabian@a1.net</t>
  </si>
  <si>
    <t>sophie@edelmann.at</t>
  </si>
  <si>
    <t>FRÖHLICH-JAGSCH</t>
  </si>
  <si>
    <t>sepp.heigl@gmx.at</t>
  </si>
  <si>
    <t>kohl.bernhard@gmx.at</t>
  </si>
  <si>
    <t>resi.mock@gmx.at</t>
  </si>
  <si>
    <t>mirjamnatter@yahoo.de</t>
  </si>
  <si>
    <t>sieglandrea@gmx.at</t>
  </si>
  <si>
    <t>alfred.s@schlosserei-sorger.at</t>
  </si>
  <si>
    <t>manuel.s@schlosserei-sorger.at</t>
  </si>
  <si>
    <t>Theresa</t>
  </si>
  <si>
    <t>Loipersdorf 82</t>
  </si>
  <si>
    <t>STESSL Theresa</t>
  </si>
  <si>
    <t>06803302529</t>
  </si>
  <si>
    <t>06641639099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</si>
</sst>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6"/>
      <color indexed="17"/>
      <name val="Arial"/>
      <family val="2"/>
    </font>
    <font>
      <sz val="10"/>
      <color indexed="17"/>
      <name val="Arial"/>
      <family val="2"/>
    </font>
    <font>
      <u/>
      <sz val="10"/>
      <color indexed="39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>
      <alignment wrapText="1"/>
    </xf>
    <xf numFmtId="0" fontId="2" fillId="0" borderId="2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2" fillId="3" borderId="2" xfId="0" applyNumberFormat="1" applyFont="1" applyFill="1" applyBorder="1" applyAlignment="1">
      <alignment vertical="center"/>
    </xf>
    <xf numFmtId="0" fontId="2" fillId="3" borderId="2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/>
    </xf>
    <xf numFmtId="0" fontId="0" fillId="0" borderId="4" xfId="0" applyNumberFormat="1" applyFont="1" applyFill="1" applyBorder="1" applyAlignment="1">
      <alignment wrapText="1"/>
    </xf>
    <xf numFmtId="0" fontId="2" fillId="4" borderId="2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1" fillId="0" borderId="0" xfId="0" applyNumberFormat="1" applyFont="1" applyFill="1" applyAlignment="1"/>
    <xf numFmtId="0" fontId="2" fillId="5" borderId="2" xfId="0" applyNumberFormat="1" applyFont="1" applyFill="1" applyBorder="1" applyAlignment="1"/>
    <xf numFmtId="0" fontId="2" fillId="6" borderId="2" xfId="0" applyNumberFormat="1" applyFont="1" applyFill="1" applyBorder="1" applyAlignment="1">
      <alignment vertical="center"/>
    </xf>
    <xf numFmtId="0" fontId="2" fillId="6" borderId="2" xfId="0" applyNumberFormat="1" applyFont="1" applyFill="1" applyBorder="1" applyAlignment="1"/>
    <xf numFmtId="0" fontId="2" fillId="7" borderId="2" xfId="0" applyNumberFormat="1" applyFont="1" applyFill="1" applyBorder="1" applyAlignment="1"/>
    <xf numFmtId="0" fontId="2" fillId="7" borderId="2" xfId="0" applyNumberFormat="1" applyFont="1" applyFill="1" applyBorder="1" applyAlignment="1">
      <alignment vertical="center"/>
    </xf>
    <xf numFmtId="0" fontId="2" fillId="8" borderId="2" xfId="0" applyNumberFormat="1" applyFont="1" applyFill="1" applyBorder="1" applyAlignment="1"/>
    <xf numFmtId="0" fontId="2" fillId="8" borderId="2" xfId="0" applyNumberFormat="1" applyFont="1" applyFill="1" applyBorder="1" applyAlignment="1">
      <alignment vertical="center"/>
    </xf>
    <xf numFmtId="0" fontId="2" fillId="9" borderId="2" xfId="0" applyNumberFormat="1" applyFont="1" applyFill="1" applyBorder="1" applyAlignment="1"/>
    <xf numFmtId="0" fontId="2" fillId="9" borderId="2" xfId="0" applyNumberFormat="1" applyFont="1" applyFill="1" applyBorder="1" applyAlignment="1">
      <alignment vertical="center"/>
    </xf>
    <xf numFmtId="0" fontId="2" fillId="10" borderId="2" xfId="0" applyNumberFormat="1" applyFont="1" applyFill="1" applyBorder="1" applyAlignment="1"/>
    <xf numFmtId="0" fontId="2" fillId="10" borderId="2" xfId="0" applyNumberFormat="1" applyFont="1" applyFill="1" applyBorder="1" applyAlignment="1">
      <alignment vertical="center"/>
    </xf>
    <xf numFmtId="0" fontId="2" fillId="11" borderId="2" xfId="0" applyNumberFormat="1" applyFont="1" applyFill="1" applyBorder="1" applyAlignment="1"/>
    <xf numFmtId="0" fontId="2" fillId="11" borderId="2" xfId="0" applyNumberFormat="1" applyFont="1" applyFill="1" applyBorder="1" applyAlignment="1">
      <alignment vertical="center"/>
    </xf>
    <xf numFmtId="0" fontId="2" fillId="12" borderId="2" xfId="0" applyNumberFormat="1" applyFont="1" applyFill="1" applyBorder="1" applyAlignment="1"/>
    <xf numFmtId="0" fontId="2" fillId="13" borderId="2" xfId="0" applyNumberFormat="1" applyFont="1" applyFill="1" applyBorder="1" applyAlignment="1"/>
    <xf numFmtId="0" fontId="2" fillId="13" borderId="2" xfId="0" applyNumberFormat="1" applyFont="1" applyFill="1" applyBorder="1" applyAlignment="1">
      <alignment vertical="center"/>
    </xf>
    <xf numFmtId="0" fontId="2" fillId="14" borderId="2" xfId="0" applyNumberFormat="1" applyFont="1" applyFill="1" applyBorder="1" applyAlignment="1"/>
    <xf numFmtId="0" fontId="2" fillId="14" borderId="2" xfId="0" applyNumberFormat="1" applyFont="1" applyFill="1" applyBorder="1" applyAlignment="1">
      <alignment vertical="center"/>
    </xf>
    <xf numFmtId="0" fontId="2" fillId="4" borderId="2" xfId="0" applyNumberFormat="1" applyFont="1" applyFill="1" applyBorder="1" applyAlignment="1"/>
    <xf numFmtId="0" fontId="2" fillId="15" borderId="2" xfId="0" applyNumberFormat="1" applyFont="1" applyFill="1" applyBorder="1" applyAlignment="1">
      <alignment vertical="center"/>
    </xf>
    <xf numFmtId="0" fontId="2" fillId="15" borderId="2" xfId="0" applyNumberFormat="1" applyFont="1" applyFill="1" applyBorder="1" applyAlignment="1"/>
    <xf numFmtId="0" fontId="4" fillId="0" borderId="2" xfId="1" applyNumberFormat="1" applyFill="1" applyBorder="1" applyAlignment="1">
      <alignment vertical="center" wrapText="1"/>
    </xf>
    <xf numFmtId="0" fontId="1" fillId="0" borderId="0" xfId="0" applyNumberFormat="1" applyFont="1" applyFill="1" applyAlignment="1">
      <alignment horizontal="left"/>
    </xf>
    <xf numFmtId="0" fontId="2" fillId="0" borderId="2" xfId="0" quotePrefix="1" applyNumberFormat="1" applyFont="1" applyFill="1" applyBorder="1" applyAlignment="1">
      <alignment horizontal="left"/>
    </xf>
  </cellXfs>
  <cellStyles count="2">
    <cellStyle name="Hyperlink" xfId="1" builtinId="8"/>
    <cellStyle name="Standard" xfId="0" builtinId="0"/>
  </cellStyles>
  <dxfs count="2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FDEADA"/>
      <rgbColor rgb="00C00000"/>
      <rgbColor rgb="00DCE6F2"/>
      <rgbColor rgb="00F2F2F2"/>
      <rgbColor rgb="00C3D69B"/>
      <rgbColor rgb="00C0C0C0"/>
      <rgbColor rgb="00DBEEF4"/>
      <rgbColor rgb="00E6E0EC"/>
      <rgbColor rgb="00000000"/>
      <rgbColor rgb="00F2DCDB"/>
      <rgbColor rgb="00D6D4CB"/>
      <rgbColor rgb="00BFBFBF"/>
      <rgbColor rgb="00D2DBE5"/>
      <rgbColor rgb="00FCD5B5"/>
      <rgbColor rgb="00D9D9D9"/>
      <rgbColor rgb="00EBF1DE"/>
      <rgbColor rgb="00FFFFFF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pp.heigl@gmx.at" TargetMode="External"/><Relationship Id="rId13" Type="http://schemas.openxmlformats.org/officeDocument/2006/relationships/hyperlink" Target="mailto:alfred.s@schlosserei-sorger.at" TargetMode="External"/><Relationship Id="rId3" Type="http://schemas.openxmlformats.org/officeDocument/2006/relationships/hyperlink" Target="mailto:w.handler@aon.at" TargetMode="External"/><Relationship Id="rId7" Type="http://schemas.openxmlformats.org/officeDocument/2006/relationships/hyperlink" Target="mailto:sophie@edelmann.at" TargetMode="External"/><Relationship Id="rId12" Type="http://schemas.openxmlformats.org/officeDocument/2006/relationships/hyperlink" Target="mailto:sieglandrea@gmx.at" TargetMode="External"/><Relationship Id="rId2" Type="http://schemas.openxmlformats.org/officeDocument/2006/relationships/hyperlink" Target="mailto:michael.drenik@gmx.at" TargetMode="External"/><Relationship Id="rId1" Type="http://schemas.openxmlformats.org/officeDocument/2006/relationships/hyperlink" Target="mailto:gregor.huber@gmail.com" TargetMode="External"/><Relationship Id="rId6" Type="http://schemas.openxmlformats.org/officeDocument/2006/relationships/hyperlink" Target="mailto:maurer.fabian@a1.net" TargetMode="External"/><Relationship Id="rId11" Type="http://schemas.openxmlformats.org/officeDocument/2006/relationships/hyperlink" Target="mailto:mirjamnatter@yahoo.de" TargetMode="External"/><Relationship Id="rId5" Type="http://schemas.openxmlformats.org/officeDocument/2006/relationships/hyperlink" Target="mailto:simone.sorger@a1.net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resi.mock@gmx.at" TargetMode="External"/><Relationship Id="rId4" Type="http://schemas.openxmlformats.org/officeDocument/2006/relationships/hyperlink" Target="mailto:johanna.kohl@gmx.at" TargetMode="External"/><Relationship Id="rId9" Type="http://schemas.openxmlformats.org/officeDocument/2006/relationships/hyperlink" Target="mailto:kohl.bernhard@gmx.at" TargetMode="External"/><Relationship Id="rId14" Type="http://schemas.openxmlformats.org/officeDocument/2006/relationships/hyperlink" Target="mailto:manuel.s@schlosserei-sorger.a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topLeftCell="A43" zoomScaleNormal="100" workbookViewId="0">
      <selection activeCell="F34" sqref="F34"/>
    </sheetView>
  </sheetViews>
  <sheetFormatPr baseColWidth="10" defaultColWidth="9.140625" defaultRowHeight="12.75" customHeight="1" x14ac:dyDescent="0.2"/>
  <cols>
    <col min="1" max="1" width="23.7109375" customWidth="1"/>
    <col min="2" max="2" width="17.5703125" customWidth="1"/>
    <col min="3" max="3" width="13.140625" customWidth="1"/>
    <col min="4" max="4" width="27.28515625" customWidth="1"/>
    <col min="5" max="6" width="9.140625" customWidth="1"/>
  </cols>
  <sheetData>
    <row r="1" spans="1:5" ht="20.25" x14ac:dyDescent="0.3">
      <c r="A1" s="1" t="s">
        <v>241</v>
      </c>
    </row>
    <row r="2" spans="1:5" x14ac:dyDescent="0.2">
      <c r="A2" s="2" t="s">
        <v>61</v>
      </c>
      <c r="B2" s="3" t="s">
        <v>358</v>
      </c>
    </row>
    <row r="3" spans="1:5" x14ac:dyDescent="0.2">
      <c r="A3" s="4"/>
      <c r="B3" s="4"/>
      <c r="C3" s="4"/>
      <c r="D3" s="4"/>
    </row>
    <row r="4" spans="1:5" x14ac:dyDescent="0.2">
      <c r="A4" s="5" t="s">
        <v>245</v>
      </c>
      <c r="B4" s="6" t="s">
        <v>221</v>
      </c>
      <c r="C4" s="6" t="s">
        <v>47</v>
      </c>
      <c r="D4" s="7" t="s">
        <v>10</v>
      </c>
      <c r="E4" s="8"/>
    </row>
    <row r="5" spans="1:5" x14ac:dyDescent="0.2">
      <c r="A5" s="9" t="s">
        <v>300</v>
      </c>
      <c r="B5" s="10" t="s">
        <v>34</v>
      </c>
      <c r="C5" s="10" t="s">
        <v>79</v>
      </c>
      <c r="D5" s="11"/>
      <c r="E5" s="8"/>
    </row>
    <row r="6" spans="1:5" x14ac:dyDescent="0.2">
      <c r="A6" s="9" t="s">
        <v>169</v>
      </c>
      <c r="B6" s="10" t="s">
        <v>289</v>
      </c>
      <c r="C6" s="10" t="s">
        <v>63</v>
      </c>
      <c r="D6" s="11"/>
      <c r="E6" s="8"/>
    </row>
    <row r="7" spans="1:5" x14ac:dyDescent="0.2">
      <c r="A7" s="9" t="s">
        <v>203</v>
      </c>
      <c r="B7" s="10" t="s">
        <v>154</v>
      </c>
      <c r="C7" s="10" t="s">
        <v>63</v>
      </c>
      <c r="D7" s="11"/>
      <c r="E7" s="8"/>
    </row>
    <row r="8" spans="1:5" x14ac:dyDescent="0.2">
      <c r="A8" s="9" t="s">
        <v>288</v>
      </c>
      <c r="B8" s="12" t="s">
        <v>194</v>
      </c>
      <c r="C8" s="12"/>
      <c r="D8" s="11"/>
      <c r="E8" s="8"/>
    </row>
    <row r="9" spans="1:5" x14ac:dyDescent="0.2">
      <c r="A9" s="9" t="s">
        <v>327</v>
      </c>
      <c r="B9" s="10" t="s">
        <v>106</v>
      </c>
      <c r="C9" s="10"/>
      <c r="D9" s="11"/>
      <c r="E9" s="8"/>
    </row>
    <row r="10" spans="1:5" x14ac:dyDescent="0.2">
      <c r="A10" s="9" t="s">
        <v>204</v>
      </c>
      <c r="B10" s="10" t="s">
        <v>328</v>
      </c>
      <c r="C10" s="10"/>
      <c r="D10" s="11"/>
      <c r="E10" s="8"/>
    </row>
    <row r="11" spans="1:5" x14ac:dyDescent="0.2">
      <c r="A11" s="9" t="s">
        <v>20</v>
      </c>
      <c r="B11" s="10" t="s">
        <v>77</v>
      </c>
      <c r="C11" s="10"/>
      <c r="D11" s="11"/>
      <c r="E11" s="8"/>
    </row>
    <row r="12" spans="1:5" x14ac:dyDescent="0.2">
      <c r="A12" s="9" t="s">
        <v>321</v>
      </c>
      <c r="B12" s="10" t="s">
        <v>322</v>
      </c>
      <c r="C12" s="10"/>
      <c r="D12" s="11"/>
      <c r="E12" s="8"/>
    </row>
    <row r="13" spans="1:5" x14ac:dyDescent="0.2">
      <c r="A13" s="9" t="s">
        <v>298</v>
      </c>
      <c r="B13" s="10" t="s">
        <v>50</v>
      </c>
      <c r="C13" s="10"/>
      <c r="D13" s="11"/>
      <c r="E13" s="8"/>
    </row>
    <row r="14" spans="1:5" x14ac:dyDescent="0.2">
      <c r="A14" s="9" t="s">
        <v>175</v>
      </c>
      <c r="B14" s="10" t="s">
        <v>161</v>
      </c>
      <c r="C14" s="10"/>
      <c r="D14" s="11"/>
      <c r="E14" s="8"/>
    </row>
    <row r="15" spans="1:5" x14ac:dyDescent="0.2">
      <c r="A15" s="9" t="s">
        <v>242</v>
      </c>
      <c r="B15" s="10" t="s">
        <v>6</v>
      </c>
      <c r="C15" s="10"/>
      <c r="D15" s="11"/>
      <c r="E15" s="8"/>
    </row>
    <row r="16" spans="1:5" x14ac:dyDescent="0.2">
      <c r="A16" s="9" t="s">
        <v>155</v>
      </c>
      <c r="B16" s="10" t="s">
        <v>35</v>
      </c>
      <c r="C16" s="10"/>
      <c r="D16" s="11"/>
      <c r="E16" s="8"/>
    </row>
    <row r="17" spans="1:5" x14ac:dyDescent="0.2">
      <c r="A17" s="9" t="s">
        <v>333</v>
      </c>
      <c r="B17" s="10"/>
      <c r="C17" s="10"/>
      <c r="D17" s="11"/>
      <c r="E17" s="8"/>
    </row>
    <row r="18" spans="1:5" x14ac:dyDescent="0.2">
      <c r="A18" s="9" t="s">
        <v>332</v>
      </c>
      <c r="B18" s="10"/>
      <c r="C18" s="10"/>
      <c r="D18" s="11"/>
      <c r="E18" s="8"/>
    </row>
    <row r="19" spans="1:5" x14ac:dyDescent="0.2">
      <c r="A19" s="9" t="s">
        <v>148</v>
      </c>
      <c r="B19" s="10" t="s">
        <v>142</v>
      </c>
      <c r="C19" s="10" t="s">
        <v>240</v>
      </c>
      <c r="D19" s="11"/>
      <c r="E19" s="8"/>
    </row>
    <row r="20" spans="1:5" x14ac:dyDescent="0.2">
      <c r="A20" s="9" t="s">
        <v>314</v>
      </c>
      <c r="B20" s="10" t="s">
        <v>193</v>
      </c>
      <c r="C20" s="10"/>
      <c r="D20" s="11"/>
      <c r="E20" s="8"/>
    </row>
    <row r="21" spans="1:5" x14ac:dyDescent="0.2">
      <c r="A21" s="9" t="s">
        <v>0</v>
      </c>
      <c r="B21" s="10"/>
      <c r="C21" s="10"/>
      <c r="D21" s="11"/>
      <c r="E21" s="8"/>
    </row>
    <row r="22" spans="1:5" x14ac:dyDescent="0.2">
      <c r="A22" s="9" t="s">
        <v>214</v>
      </c>
      <c r="B22" s="10" t="s">
        <v>227</v>
      </c>
      <c r="C22" s="10" t="s">
        <v>198</v>
      </c>
      <c r="D22" s="11"/>
      <c r="E22" s="8"/>
    </row>
    <row r="23" spans="1:5" x14ac:dyDescent="0.2">
      <c r="A23" s="9" t="s">
        <v>168</v>
      </c>
      <c r="B23" s="10" t="s">
        <v>102</v>
      </c>
      <c r="C23" s="10"/>
      <c r="D23" s="11"/>
      <c r="E23" s="8"/>
    </row>
    <row r="24" spans="1:5" x14ac:dyDescent="0.2">
      <c r="A24" s="9" t="s">
        <v>153</v>
      </c>
      <c r="B24" s="10" t="s">
        <v>211</v>
      </c>
      <c r="C24" s="10"/>
      <c r="D24" s="11"/>
      <c r="E24" s="8"/>
    </row>
    <row r="25" spans="1:5" x14ac:dyDescent="0.2">
      <c r="A25" s="9" t="s">
        <v>62</v>
      </c>
      <c r="B25" s="10" t="s">
        <v>293</v>
      </c>
      <c r="C25" s="10"/>
      <c r="D25" s="11"/>
      <c r="E25" s="8"/>
    </row>
    <row r="26" spans="1:5" x14ac:dyDescent="0.2">
      <c r="A26" s="9" t="s">
        <v>283</v>
      </c>
      <c r="B26" s="10" t="s">
        <v>129</v>
      </c>
      <c r="C26" s="10"/>
      <c r="D26" s="11"/>
      <c r="E26" s="8"/>
    </row>
    <row r="27" spans="1:5" x14ac:dyDescent="0.2">
      <c r="A27" s="9" t="s">
        <v>247</v>
      </c>
      <c r="B27" s="10" t="s">
        <v>250</v>
      </c>
      <c r="C27" s="10"/>
      <c r="D27" s="11"/>
      <c r="E27" s="8"/>
    </row>
    <row r="28" spans="1:5" x14ac:dyDescent="0.2">
      <c r="A28" s="9" t="s">
        <v>315</v>
      </c>
      <c r="B28" s="10" t="s">
        <v>316</v>
      </c>
      <c r="C28" s="10"/>
      <c r="D28" s="11"/>
      <c r="E28" s="8"/>
    </row>
    <row r="29" spans="1:5" x14ac:dyDescent="0.2">
      <c r="A29" s="9" t="s">
        <v>258</v>
      </c>
      <c r="B29" s="10" t="s">
        <v>185</v>
      </c>
      <c r="C29" s="10" t="s">
        <v>178</v>
      </c>
      <c r="D29" s="11"/>
      <c r="E29" s="8"/>
    </row>
    <row r="30" spans="1:5" x14ac:dyDescent="0.2">
      <c r="A30" s="9" t="s">
        <v>130</v>
      </c>
      <c r="B30" s="10" t="s">
        <v>111</v>
      </c>
      <c r="C30" s="10"/>
      <c r="D30" s="11"/>
      <c r="E30" s="8"/>
    </row>
    <row r="31" spans="1:5" x14ac:dyDescent="0.2">
      <c r="A31" s="9" t="s">
        <v>215</v>
      </c>
      <c r="B31" s="10" t="s">
        <v>231</v>
      </c>
      <c r="C31" s="10"/>
      <c r="D31" s="11"/>
      <c r="E31" s="8"/>
    </row>
    <row r="32" spans="1:5" x14ac:dyDescent="0.2">
      <c r="A32" s="9" t="s">
        <v>282</v>
      </c>
      <c r="B32" s="10" t="s">
        <v>274</v>
      </c>
      <c r="C32" s="10" t="s">
        <v>201</v>
      </c>
      <c r="D32" s="11"/>
      <c r="E32" s="8"/>
    </row>
    <row r="33" spans="1:5" x14ac:dyDescent="0.2">
      <c r="A33" s="9" t="s">
        <v>49</v>
      </c>
      <c r="B33" s="10" t="s">
        <v>165</v>
      </c>
      <c r="C33" s="10"/>
      <c r="D33" s="11"/>
      <c r="E33" s="8"/>
    </row>
    <row r="34" spans="1:5" x14ac:dyDescent="0.2">
      <c r="A34" s="9" t="s">
        <v>132</v>
      </c>
      <c r="B34" s="10" t="s">
        <v>260</v>
      </c>
      <c r="C34" s="10"/>
      <c r="D34" s="11"/>
      <c r="E34" s="8"/>
    </row>
    <row r="35" spans="1:5" x14ac:dyDescent="0.2">
      <c r="A35" s="9" t="s">
        <v>86</v>
      </c>
      <c r="B35" s="10" t="s">
        <v>228</v>
      </c>
      <c r="C35" s="10"/>
      <c r="D35" s="11"/>
      <c r="E35" s="8"/>
    </row>
    <row r="36" spans="1:5" x14ac:dyDescent="0.2">
      <c r="A36" s="9" t="s">
        <v>272</v>
      </c>
      <c r="B36" s="10" t="s">
        <v>378</v>
      </c>
      <c r="C36" s="10"/>
      <c r="D36" s="11"/>
      <c r="E36" s="8"/>
    </row>
    <row r="37" spans="1:5" x14ac:dyDescent="0.2">
      <c r="A37" s="9" t="s">
        <v>125</v>
      </c>
      <c r="B37" s="10" t="s">
        <v>59</v>
      </c>
      <c r="C37" s="10"/>
      <c r="D37" s="11"/>
      <c r="E37" s="8"/>
    </row>
    <row r="38" spans="1:5" x14ac:dyDescent="0.2">
      <c r="A38" s="9" t="s">
        <v>94</v>
      </c>
      <c r="B38" s="11" t="s">
        <v>88</v>
      </c>
      <c r="C38" s="10" t="s">
        <v>248</v>
      </c>
      <c r="D38" s="13"/>
      <c r="E38" s="14"/>
    </row>
    <row r="39" spans="1:5" x14ac:dyDescent="0.2">
      <c r="A39" s="9" t="s">
        <v>359</v>
      </c>
      <c r="B39" s="49" t="s">
        <v>360</v>
      </c>
      <c r="C39" s="10"/>
      <c r="D39" s="13"/>
      <c r="E39" s="14"/>
    </row>
    <row r="40" spans="1:5" x14ac:dyDescent="0.2">
      <c r="A40" s="9" t="s">
        <v>89</v>
      </c>
      <c r="B40" s="11" t="s">
        <v>224</v>
      </c>
      <c r="C40" s="10" t="s">
        <v>67</v>
      </c>
      <c r="D40" s="13"/>
      <c r="E40" s="14"/>
    </row>
    <row r="41" spans="1:5" x14ac:dyDescent="0.2">
      <c r="A41" s="9" t="s">
        <v>244</v>
      </c>
      <c r="B41" s="10" t="s">
        <v>310</v>
      </c>
      <c r="C41" s="10" t="s">
        <v>259</v>
      </c>
      <c r="D41" s="11"/>
      <c r="E41" s="8"/>
    </row>
    <row r="42" spans="1:5" x14ac:dyDescent="0.2">
      <c r="A42" s="9" t="s">
        <v>254</v>
      </c>
      <c r="B42" s="10" t="s">
        <v>127</v>
      </c>
      <c r="C42" s="10" t="s">
        <v>187</v>
      </c>
      <c r="D42" s="11"/>
      <c r="E42" s="8"/>
    </row>
    <row r="43" spans="1:5" x14ac:dyDescent="0.2">
      <c r="A43" s="9" t="s">
        <v>151</v>
      </c>
      <c r="B43" s="10" t="s">
        <v>159</v>
      </c>
      <c r="C43" s="10" t="s">
        <v>93</v>
      </c>
      <c r="D43" s="11"/>
      <c r="E43" s="8"/>
    </row>
    <row r="44" spans="1:5" x14ac:dyDescent="0.2">
      <c r="A44" s="9" t="s">
        <v>205</v>
      </c>
      <c r="B44" s="10" t="s">
        <v>150</v>
      </c>
      <c r="C44" s="10" t="s">
        <v>93</v>
      </c>
      <c r="D44" s="11"/>
      <c r="E44" s="8"/>
    </row>
    <row r="45" spans="1:5" x14ac:dyDescent="0.2">
      <c r="A45" s="9" t="s">
        <v>104</v>
      </c>
      <c r="B45" s="10" t="s">
        <v>271</v>
      </c>
      <c r="C45" s="10"/>
      <c r="D45" s="11"/>
      <c r="E45" s="8"/>
    </row>
    <row r="46" spans="1:5" x14ac:dyDescent="0.2">
      <c r="A46" s="9" t="s">
        <v>216</v>
      </c>
      <c r="B46" s="12" t="s">
        <v>196</v>
      </c>
      <c r="C46" s="10"/>
      <c r="D46" s="11"/>
      <c r="E46" s="8"/>
    </row>
    <row r="47" spans="1:5" x14ac:dyDescent="0.2">
      <c r="A47" s="9" t="s">
        <v>139</v>
      </c>
      <c r="B47" s="12" t="s">
        <v>251</v>
      </c>
      <c r="C47" s="10" t="s">
        <v>233</v>
      </c>
      <c r="D47" s="11"/>
      <c r="E47" s="8"/>
    </row>
    <row r="48" spans="1:5" x14ac:dyDescent="0.2">
      <c r="A48" s="9" t="s">
        <v>37</v>
      </c>
      <c r="B48" s="10" t="s">
        <v>43</v>
      </c>
      <c r="C48" s="10" t="s">
        <v>126</v>
      </c>
      <c r="D48" s="11"/>
      <c r="E48" s="8"/>
    </row>
    <row r="49" spans="1:5" x14ac:dyDescent="0.2">
      <c r="A49" s="9" t="s">
        <v>176</v>
      </c>
      <c r="B49" s="10" t="s">
        <v>39</v>
      </c>
      <c r="C49" s="10"/>
      <c r="D49" s="11"/>
      <c r="E49" s="8"/>
    </row>
    <row r="50" spans="1:5" x14ac:dyDescent="0.2">
      <c r="A50" s="9" t="s">
        <v>182</v>
      </c>
      <c r="B50" s="10" t="s">
        <v>38</v>
      </c>
      <c r="C50" s="10"/>
      <c r="D50" s="11"/>
      <c r="E50" s="8"/>
    </row>
    <row r="51" spans="1:5" x14ac:dyDescent="0.2">
      <c r="A51" s="9" t="s">
        <v>171</v>
      </c>
      <c r="B51" s="10" t="s">
        <v>65</v>
      </c>
      <c r="C51" s="10" t="s">
        <v>97</v>
      </c>
      <c r="D51" s="11"/>
      <c r="E51" s="8"/>
    </row>
    <row r="52" spans="1:5" x14ac:dyDescent="0.2">
      <c r="A52" s="9" t="s">
        <v>5</v>
      </c>
      <c r="B52" s="10" t="s">
        <v>304</v>
      </c>
      <c r="C52" s="10" t="s">
        <v>100</v>
      </c>
      <c r="D52" s="11"/>
      <c r="E52" s="8"/>
    </row>
    <row r="53" spans="1:5" x14ac:dyDescent="0.2">
      <c r="A53" s="9" t="s">
        <v>32</v>
      </c>
      <c r="B53" s="10" t="s">
        <v>8</v>
      </c>
      <c r="C53" s="10"/>
      <c r="D53" s="11"/>
      <c r="E53" s="8"/>
    </row>
    <row r="54" spans="1:5" x14ac:dyDescent="0.2">
      <c r="A54" s="9" t="s">
        <v>200</v>
      </c>
      <c r="B54" s="10" t="s">
        <v>313</v>
      </c>
      <c r="C54" s="10" t="s">
        <v>64</v>
      </c>
      <c r="D54" s="11"/>
      <c r="E54" s="8"/>
    </row>
    <row r="55" spans="1:5" x14ac:dyDescent="0.2">
      <c r="A55" s="9" t="s">
        <v>120</v>
      </c>
      <c r="B55" s="10" t="s">
        <v>301</v>
      </c>
      <c r="C55" s="10"/>
      <c r="D55" s="11"/>
      <c r="E55" s="8"/>
    </row>
    <row r="56" spans="1:5" x14ac:dyDescent="0.2">
      <c r="A56" s="9" t="s">
        <v>206</v>
      </c>
      <c r="B56" s="10" t="s">
        <v>286</v>
      </c>
      <c r="C56" s="10" t="s">
        <v>330</v>
      </c>
      <c r="D56" s="11"/>
      <c r="E56" s="8"/>
    </row>
    <row r="57" spans="1:5" x14ac:dyDescent="0.2">
      <c r="A57" s="9" t="s">
        <v>268</v>
      </c>
      <c r="B57" s="10" t="s">
        <v>212</v>
      </c>
      <c r="C57" s="10" t="s">
        <v>330</v>
      </c>
      <c r="D57" s="11"/>
      <c r="E57" s="8"/>
    </row>
    <row r="58" spans="1:5" x14ac:dyDescent="0.2">
      <c r="A58" s="9" t="s">
        <v>170</v>
      </c>
      <c r="B58" s="12" t="s">
        <v>80</v>
      </c>
      <c r="C58" s="12"/>
      <c r="D58" s="11"/>
      <c r="E58" s="8"/>
    </row>
    <row r="59" spans="1:5" x14ac:dyDescent="0.2">
      <c r="A59" s="9" t="s">
        <v>74</v>
      </c>
      <c r="B59" s="12" t="s">
        <v>311</v>
      </c>
      <c r="C59" s="12"/>
      <c r="D59" s="11"/>
      <c r="E59" s="8"/>
    </row>
    <row r="60" spans="1:5" x14ac:dyDescent="0.2">
      <c r="A60" s="9" t="s">
        <v>181</v>
      </c>
      <c r="B60" s="12" t="s">
        <v>12</v>
      </c>
      <c r="C60" s="10"/>
      <c r="D60" s="11"/>
      <c r="E60" s="8"/>
    </row>
    <row r="61" spans="1:5" x14ac:dyDescent="0.2">
      <c r="A61" s="9" t="s">
        <v>197</v>
      </c>
      <c r="B61" s="10" t="s">
        <v>3</v>
      </c>
      <c r="C61" s="10"/>
      <c r="D61" s="11"/>
      <c r="E61" s="8"/>
    </row>
    <row r="62" spans="1:5" x14ac:dyDescent="0.2">
      <c r="A62" s="9" t="s">
        <v>71</v>
      </c>
      <c r="B62" s="10" t="s">
        <v>269</v>
      </c>
      <c r="C62" s="10" t="s">
        <v>30</v>
      </c>
      <c r="D62" s="11"/>
      <c r="E62" s="8"/>
    </row>
    <row r="63" spans="1:5" x14ac:dyDescent="0.2">
      <c r="A63" s="9" t="s">
        <v>173</v>
      </c>
      <c r="B63" s="10" t="s">
        <v>249</v>
      </c>
      <c r="C63" s="10"/>
      <c r="D63" s="11"/>
      <c r="E63" s="8"/>
    </row>
    <row r="64" spans="1:5" x14ac:dyDescent="0.2">
      <c r="A64" s="9" t="s">
        <v>19</v>
      </c>
      <c r="B64" s="12" t="s">
        <v>263</v>
      </c>
      <c r="C64" s="12"/>
      <c r="D64" s="11"/>
      <c r="E64" s="8"/>
    </row>
    <row r="65" spans="1:5" x14ac:dyDescent="0.2">
      <c r="A65" s="9" t="s">
        <v>237</v>
      </c>
      <c r="B65" s="10" t="s">
        <v>53</v>
      </c>
      <c r="C65" s="10"/>
      <c r="D65" s="11"/>
      <c r="E65" s="8"/>
    </row>
    <row r="66" spans="1:5" x14ac:dyDescent="0.2">
      <c r="A66" s="9" t="s">
        <v>166</v>
      </c>
      <c r="B66" s="10" t="s">
        <v>331</v>
      </c>
      <c r="C66" s="10"/>
      <c r="D66" s="11"/>
      <c r="E66" s="8"/>
    </row>
    <row r="67" spans="1:5" x14ac:dyDescent="0.2">
      <c r="A67" s="9" t="s">
        <v>376</v>
      </c>
      <c r="B67" s="10" t="s">
        <v>377</v>
      </c>
      <c r="C67" s="10"/>
      <c r="D67" s="11"/>
      <c r="E67" s="8"/>
    </row>
    <row r="68" spans="1:5" x14ac:dyDescent="0.2">
      <c r="A68" s="9" t="s">
        <v>195</v>
      </c>
      <c r="B68" s="10"/>
      <c r="C68" s="10" t="s">
        <v>179</v>
      </c>
      <c r="D68" s="11"/>
      <c r="E68" s="8"/>
    </row>
    <row r="69" spans="1:5" x14ac:dyDescent="0.2">
      <c r="A69" s="9" t="s">
        <v>95</v>
      </c>
      <c r="B69" s="12" t="s">
        <v>101</v>
      </c>
      <c r="C69" s="12"/>
      <c r="D69" s="11"/>
      <c r="E69" s="8"/>
    </row>
    <row r="70" spans="1:5" x14ac:dyDescent="0.2">
      <c r="A70" s="9" t="s">
        <v>145</v>
      </c>
      <c r="B70" s="10" t="s">
        <v>305</v>
      </c>
      <c r="C70" s="10"/>
      <c r="D70" s="11"/>
      <c r="E70" s="8"/>
    </row>
    <row r="71" spans="1:5" x14ac:dyDescent="0.2">
      <c r="A71" s="9" t="s">
        <v>44</v>
      </c>
      <c r="B71" s="10"/>
      <c r="C71" s="10" t="s">
        <v>183</v>
      </c>
      <c r="D71" s="11"/>
      <c r="E71" s="8"/>
    </row>
    <row r="72" spans="1:5" x14ac:dyDescent="0.2">
      <c r="A72" s="9" t="s">
        <v>329</v>
      </c>
      <c r="B72" s="10"/>
      <c r="C72" s="10"/>
      <c r="D72" s="11"/>
      <c r="E72" s="8"/>
    </row>
    <row r="73" spans="1:5" x14ac:dyDescent="0.2">
      <c r="A73" s="9" t="s">
        <v>78</v>
      </c>
      <c r="B73" s="10" t="s">
        <v>299</v>
      </c>
      <c r="C73" s="10"/>
      <c r="D73" s="11"/>
      <c r="E73" s="8"/>
    </row>
    <row r="74" spans="1:5" x14ac:dyDescent="0.2">
      <c r="A74" s="9" t="s">
        <v>275</v>
      </c>
      <c r="B74" s="12" t="s">
        <v>137</v>
      </c>
      <c r="C74" s="12"/>
      <c r="D74" s="11"/>
      <c r="E74" s="8"/>
    </row>
  </sheetData>
  <pageMargins left="0.78740157499999996" right="0.78740157499999996" top="0.984251969" bottom="0.984251969" header="0.5" footer="0.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opLeftCell="A34" zoomScaleNormal="100" workbookViewId="0">
      <selection activeCell="E67" sqref="E67"/>
    </sheetView>
  </sheetViews>
  <sheetFormatPr baseColWidth="10" defaultColWidth="9.140625" defaultRowHeight="12.75" customHeight="1" x14ac:dyDescent="0.2"/>
  <cols>
    <col min="1" max="1" width="18.28515625" bestFit="1" customWidth="1"/>
    <col min="2" max="2" width="10.140625" customWidth="1"/>
    <col min="3" max="3" width="5" customWidth="1"/>
    <col min="4" max="4" width="23" customWidth="1"/>
    <col min="5" max="5" width="28.7109375" customWidth="1"/>
    <col min="6" max="6" width="29.7109375" customWidth="1"/>
    <col min="7" max="7" width="31.5703125" customWidth="1"/>
  </cols>
  <sheetData>
    <row r="1" spans="1:7" ht="20.25" x14ac:dyDescent="0.3">
      <c r="A1" s="48" t="s">
        <v>308</v>
      </c>
      <c r="B1" s="48"/>
      <c r="C1" s="48"/>
      <c r="D1" s="48"/>
      <c r="E1" s="48"/>
      <c r="F1" s="48"/>
      <c r="G1" s="48"/>
    </row>
    <row r="2" spans="1:7" x14ac:dyDescent="0.2">
      <c r="A2" s="2" t="s">
        <v>61</v>
      </c>
      <c r="B2" s="3" t="s">
        <v>358</v>
      </c>
    </row>
    <row r="3" spans="1:7" x14ac:dyDescent="0.2">
      <c r="A3" s="15"/>
      <c r="B3" s="15"/>
      <c r="C3" s="15"/>
      <c r="D3" s="15"/>
      <c r="E3" s="15"/>
      <c r="F3" s="15"/>
      <c r="G3" s="15"/>
    </row>
    <row r="4" spans="1:7" x14ac:dyDescent="0.2">
      <c r="A4" s="16" t="s">
        <v>84</v>
      </c>
      <c r="B4" s="16" t="s">
        <v>82</v>
      </c>
      <c r="C4" s="16" t="s">
        <v>146</v>
      </c>
      <c r="D4" s="16" t="s">
        <v>276</v>
      </c>
      <c r="E4" s="17" t="s">
        <v>66</v>
      </c>
      <c r="F4" s="16" t="s">
        <v>128</v>
      </c>
      <c r="G4" s="16" t="s">
        <v>235</v>
      </c>
    </row>
    <row r="5" spans="1:7" x14ac:dyDescent="0.2">
      <c r="A5" s="18" t="s">
        <v>133</v>
      </c>
      <c r="B5" s="18" t="s">
        <v>92</v>
      </c>
      <c r="C5" s="18">
        <v>8282</v>
      </c>
      <c r="D5" s="18" t="s">
        <v>56</v>
      </c>
      <c r="E5" s="19" t="s">
        <v>337</v>
      </c>
      <c r="F5" s="20" t="s">
        <v>336</v>
      </c>
      <c r="G5" s="20"/>
    </row>
    <row r="6" spans="1:7" x14ac:dyDescent="0.2">
      <c r="A6" s="18" t="s">
        <v>208</v>
      </c>
      <c r="B6" s="18" t="s">
        <v>140</v>
      </c>
      <c r="C6" s="18">
        <v>8282</v>
      </c>
      <c r="D6" s="18" t="s">
        <v>56</v>
      </c>
      <c r="E6" s="19" t="s">
        <v>73</v>
      </c>
      <c r="F6" s="47" t="s">
        <v>338</v>
      </c>
      <c r="G6" s="20"/>
    </row>
    <row r="7" spans="1:7" x14ac:dyDescent="0.2">
      <c r="A7" s="18" t="s">
        <v>208</v>
      </c>
      <c r="B7" s="18" t="s">
        <v>134</v>
      </c>
      <c r="C7" s="18">
        <v>8282</v>
      </c>
      <c r="D7" s="18" t="s">
        <v>56</v>
      </c>
      <c r="E7" s="19" t="s">
        <v>73</v>
      </c>
      <c r="F7" s="20" t="s">
        <v>57</v>
      </c>
      <c r="G7" s="20"/>
    </row>
    <row r="8" spans="1:7" x14ac:dyDescent="0.2">
      <c r="A8" s="18" t="s">
        <v>292</v>
      </c>
      <c r="B8" s="18" t="s">
        <v>280</v>
      </c>
      <c r="C8" s="18">
        <v>8280</v>
      </c>
      <c r="D8" s="18" t="s">
        <v>220</v>
      </c>
      <c r="E8" s="19" t="s">
        <v>230</v>
      </c>
      <c r="F8" s="47" t="s">
        <v>365</v>
      </c>
      <c r="G8" s="20"/>
    </row>
    <row r="9" spans="1:7" x14ac:dyDescent="0.2">
      <c r="A9" s="18" t="s">
        <v>292</v>
      </c>
      <c r="B9" s="18" t="s">
        <v>81</v>
      </c>
      <c r="C9" s="18">
        <v>8280</v>
      </c>
      <c r="D9" s="18" t="s">
        <v>220</v>
      </c>
      <c r="E9" s="19" t="s">
        <v>230</v>
      </c>
      <c r="F9" s="20" t="s">
        <v>339</v>
      </c>
      <c r="G9" s="20"/>
    </row>
    <row r="10" spans="1:7" x14ac:dyDescent="0.2">
      <c r="A10" s="18" t="s">
        <v>156</v>
      </c>
      <c r="B10" s="18" t="s">
        <v>238</v>
      </c>
      <c r="C10" s="18">
        <v>8282</v>
      </c>
      <c r="D10" s="18" t="s">
        <v>56</v>
      </c>
      <c r="E10" s="19" t="s">
        <v>340</v>
      </c>
      <c r="F10" s="20"/>
      <c r="G10" s="20"/>
    </row>
    <row r="11" spans="1:7" x14ac:dyDescent="0.2">
      <c r="A11" s="18" t="s">
        <v>366</v>
      </c>
      <c r="B11" s="18" t="s">
        <v>294</v>
      </c>
      <c r="C11" s="18">
        <v>7572</v>
      </c>
      <c r="D11" s="18" t="s">
        <v>341</v>
      </c>
      <c r="E11" s="19" t="s">
        <v>342</v>
      </c>
      <c r="F11" s="20" t="s">
        <v>160</v>
      </c>
      <c r="G11" s="20"/>
    </row>
    <row r="12" spans="1:7" x14ac:dyDescent="0.2">
      <c r="A12" s="18" t="s">
        <v>319</v>
      </c>
      <c r="B12" s="18" t="s">
        <v>320</v>
      </c>
      <c r="C12" s="18">
        <v>7572</v>
      </c>
      <c r="D12" s="18" t="s">
        <v>163</v>
      </c>
      <c r="E12" s="19" t="s">
        <v>323</v>
      </c>
      <c r="F12" s="20"/>
      <c r="G12" s="20"/>
    </row>
    <row r="13" spans="1:7" x14ac:dyDescent="0.2">
      <c r="A13" s="18" t="s">
        <v>118</v>
      </c>
      <c r="B13" s="18" t="s">
        <v>114</v>
      </c>
      <c r="C13" s="18">
        <v>8282</v>
      </c>
      <c r="D13" s="18" t="s">
        <v>56</v>
      </c>
      <c r="E13" s="19" t="s">
        <v>343</v>
      </c>
      <c r="F13" s="20" t="str">
        <f>HYPERLINK("mailto:","")</f>
        <v/>
      </c>
      <c r="G13" s="20" t="str">
        <f>HYPERLINK("mailto:","")</f>
        <v/>
      </c>
    </row>
    <row r="14" spans="1:7" x14ac:dyDescent="0.2">
      <c r="A14" s="18" t="s">
        <v>118</v>
      </c>
      <c r="B14" s="18" t="s">
        <v>192</v>
      </c>
      <c r="C14" s="18">
        <v>8282</v>
      </c>
      <c r="D14" s="18" t="s">
        <v>56</v>
      </c>
      <c r="E14" s="19" t="s">
        <v>184</v>
      </c>
      <c r="F14" s="20" t="str">
        <f>HYPERLINK("mailto:kerstin.fuchs@austromail.at","kerstin.fuchs@austromail.at ")</f>
        <v xml:space="preserve">kerstin.fuchs@austromail.at </v>
      </c>
      <c r="G14" s="20" t="str">
        <f t="shared" ref="G14:G26" si="0">HYPERLINK("mailto:","")</f>
        <v/>
      </c>
    </row>
    <row r="15" spans="1:7" x14ac:dyDescent="0.2">
      <c r="A15" s="18" t="s">
        <v>118</v>
      </c>
      <c r="B15" s="18" t="s">
        <v>164</v>
      </c>
      <c r="C15" s="18">
        <v>8282</v>
      </c>
      <c r="D15" s="18" t="s">
        <v>56</v>
      </c>
      <c r="E15" s="19"/>
      <c r="F15" s="20" t="str">
        <f>HYPERLINK("mailto:martin126@sms.at","martin126@sms.at")</f>
        <v>martin126@sms.at</v>
      </c>
      <c r="G15" s="20" t="str">
        <f t="shared" si="0"/>
        <v/>
      </c>
    </row>
    <row r="16" spans="1:7" x14ac:dyDescent="0.2">
      <c r="A16" s="18" t="s">
        <v>118</v>
      </c>
      <c r="B16" s="18" t="s">
        <v>87</v>
      </c>
      <c r="C16" s="18">
        <v>8282</v>
      </c>
      <c r="D16" s="18" t="s">
        <v>56</v>
      </c>
      <c r="E16" s="19" t="s">
        <v>343</v>
      </c>
      <c r="F16" s="20" t="str">
        <f>HYPERLINK("mailto:","")</f>
        <v/>
      </c>
      <c r="G16" s="20" t="str">
        <f t="shared" si="0"/>
        <v/>
      </c>
    </row>
    <row r="17" spans="1:7" x14ac:dyDescent="0.2">
      <c r="A17" s="18" t="s">
        <v>334</v>
      </c>
      <c r="B17" s="18" t="s">
        <v>33</v>
      </c>
      <c r="C17" s="18"/>
      <c r="D17" s="18"/>
      <c r="E17" s="19"/>
      <c r="F17" s="20"/>
      <c r="G17" s="20"/>
    </row>
    <row r="18" spans="1:7" x14ac:dyDescent="0.2">
      <c r="A18" s="18" t="s">
        <v>334</v>
      </c>
      <c r="B18" s="18" t="s">
        <v>119</v>
      </c>
      <c r="C18" s="18"/>
      <c r="D18" s="18"/>
      <c r="E18" s="19"/>
      <c r="F18" s="20"/>
      <c r="G18" s="20"/>
    </row>
    <row r="19" spans="1:7" x14ac:dyDescent="0.2">
      <c r="A19" s="18" t="s">
        <v>40</v>
      </c>
      <c r="B19" s="18" t="s">
        <v>172</v>
      </c>
      <c r="C19" s="18">
        <v>8362</v>
      </c>
      <c r="D19" s="18" t="s">
        <v>14</v>
      </c>
      <c r="E19" s="19" t="s">
        <v>297</v>
      </c>
      <c r="F19" s="47" t="s">
        <v>344</v>
      </c>
      <c r="G19" s="20" t="str">
        <f t="shared" si="0"/>
        <v/>
      </c>
    </row>
    <row r="20" spans="1:7" x14ac:dyDescent="0.2">
      <c r="A20" s="18" t="s">
        <v>13</v>
      </c>
      <c r="B20" s="18" t="s">
        <v>152</v>
      </c>
      <c r="C20" s="18">
        <v>8362</v>
      </c>
      <c r="D20" s="18" t="s">
        <v>135</v>
      </c>
      <c r="E20" s="19" t="s">
        <v>72</v>
      </c>
      <c r="F20" s="47" t="s">
        <v>367</v>
      </c>
      <c r="G20" s="20" t="str">
        <f t="shared" si="0"/>
        <v/>
      </c>
    </row>
    <row r="21" spans="1:7" x14ac:dyDescent="0.2">
      <c r="A21" s="18" t="s">
        <v>13</v>
      </c>
      <c r="B21" s="18" t="s">
        <v>191</v>
      </c>
      <c r="C21" s="18">
        <v>8362</v>
      </c>
      <c r="D21" s="18" t="s">
        <v>135</v>
      </c>
      <c r="E21" s="19" t="s">
        <v>72</v>
      </c>
      <c r="F21" s="20" t="str">
        <f>HYPERLINK("mailto:","")</f>
        <v/>
      </c>
      <c r="G21" s="20" t="str">
        <f t="shared" si="0"/>
        <v/>
      </c>
    </row>
    <row r="22" spans="1:7" x14ac:dyDescent="0.2">
      <c r="A22" s="18" t="s">
        <v>287</v>
      </c>
      <c r="B22" s="18" t="s">
        <v>284</v>
      </c>
      <c r="C22" s="18">
        <v>8280</v>
      </c>
      <c r="D22" s="18" t="s">
        <v>220</v>
      </c>
      <c r="E22" s="19" t="s">
        <v>23</v>
      </c>
      <c r="F22" s="20" t="str">
        <f>HYPERLINK("mailto:katharina.hirmann@aon.at","katharina.hirmann@aon.at")</f>
        <v>katharina.hirmann@aon.at</v>
      </c>
      <c r="G22" s="20" t="str">
        <f t="shared" si="0"/>
        <v/>
      </c>
    </row>
    <row r="23" spans="1:7" x14ac:dyDescent="0.2">
      <c r="A23" s="18" t="s">
        <v>7</v>
      </c>
      <c r="B23" s="18" t="s">
        <v>199</v>
      </c>
      <c r="C23" s="18">
        <v>8282</v>
      </c>
      <c r="D23" s="18" t="s">
        <v>56</v>
      </c>
      <c r="E23" s="19" t="s">
        <v>110</v>
      </c>
      <c r="F23" s="20" t="str">
        <f>HYPERLINK("mailto:","")</f>
        <v/>
      </c>
      <c r="G23" s="20" t="str">
        <f t="shared" si="0"/>
        <v/>
      </c>
    </row>
    <row r="24" spans="1:7" x14ac:dyDescent="0.2">
      <c r="A24" s="18" t="s">
        <v>312</v>
      </c>
      <c r="B24" s="18" t="s">
        <v>279</v>
      </c>
      <c r="C24" s="18">
        <v>8280</v>
      </c>
      <c r="D24" s="18" t="s">
        <v>220</v>
      </c>
      <c r="E24" s="18" t="s">
        <v>325</v>
      </c>
      <c r="F24" s="47" t="s">
        <v>326</v>
      </c>
      <c r="G24" s="20" t="str">
        <f t="shared" si="0"/>
        <v/>
      </c>
    </row>
    <row r="25" spans="1:7" x14ac:dyDescent="0.2">
      <c r="A25" s="18" t="s">
        <v>312</v>
      </c>
      <c r="B25" s="18" t="s">
        <v>17</v>
      </c>
      <c r="C25" s="18">
        <v>8282</v>
      </c>
      <c r="D25" s="18" t="s">
        <v>56</v>
      </c>
      <c r="E25" s="19" t="s">
        <v>96</v>
      </c>
      <c r="F25" s="20" t="str">
        <f>HYPERLINK("mailto:josef.huber@magnasteyr.com","josef.huber@magnasteyr.com ")</f>
        <v xml:space="preserve">josef.huber@magnasteyr.com </v>
      </c>
      <c r="G25" s="20" t="str">
        <f t="shared" si="0"/>
        <v/>
      </c>
    </row>
    <row r="26" spans="1:7" x14ac:dyDescent="0.2">
      <c r="A26" s="18" t="s">
        <v>223</v>
      </c>
      <c r="B26" s="18" t="s">
        <v>117</v>
      </c>
      <c r="C26" s="18">
        <v>7572</v>
      </c>
      <c r="D26" s="18" t="s">
        <v>163</v>
      </c>
      <c r="E26" s="19">
        <v>478</v>
      </c>
      <c r="F26" s="20" t="str">
        <f>HYPERLINK("mailto:robert.jagsch@erstebank.at","robert.jagsch@erstebank.at")</f>
        <v>robert.jagsch@erstebank.at</v>
      </c>
      <c r="G26" s="20" t="str">
        <f t="shared" si="0"/>
        <v/>
      </c>
    </row>
    <row r="27" spans="1:7" x14ac:dyDescent="0.2">
      <c r="A27" s="18" t="s">
        <v>223</v>
      </c>
      <c r="B27" s="18" t="s">
        <v>218</v>
      </c>
      <c r="C27" s="18">
        <v>7572</v>
      </c>
      <c r="D27" s="18" t="s">
        <v>341</v>
      </c>
      <c r="E27" s="19" t="s">
        <v>342</v>
      </c>
      <c r="F27" s="20" t="str">
        <f>HYPERLINK("mailto:semiramide@gmx.at","semiramide@gmx.at")</f>
        <v>semiramide@gmx.at</v>
      </c>
      <c r="G27" s="20" t="str">
        <f>HYPERLINK("mailto:stefan.jagsch@rb-38077.raiffeisen.at","stefan.jagsch@rb-38077.raiffeisen.at")</f>
        <v>stefan.jagsch@rb-38077.raiffeisen.at</v>
      </c>
    </row>
    <row r="28" spans="1:7" x14ac:dyDescent="0.2">
      <c r="A28" s="18" t="s">
        <v>317</v>
      </c>
      <c r="B28" s="18" t="s">
        <v>81</v>
      </c>
      <c r="C28" s="18">
        <v>8282</v>
      </c>
      <c r="D28" s="18" t="s">
        <v>190</v>
      </c>
      <c r="E28" s="19" t="s">
        <v>318</v>
      </c>
      <c r="F28" s="20"/>
      <c r="G28" s="20"/>
    </row>
    <row r="29" spans="1:7" x14ac:dyDescent="0.2">
      <c r="A29" s="18" t="s">
        <v>16</v>
      </c>
      <c r="B29" s="18" t="s">
        <v>99</v>
      </c>
      <c r="C29" s="18">
        <v>8282</v>
      </c>
      <c r="D29" s="18" t="s">
        <v>56</v>
      </c>
      <c r="E29" s="19" t="s">
        <v>257</v>
      </c>
      <c r="F29" s="20" t="str">
        <f>HYPERLINK("mailto:","")</f>
        <v/>
      </c>
      <c r="G29" s="20" t="str">
        <f>HYPERLINK("mailto:","")</f>
        <v/>
      </c>
    </row>
    <row r="30" spans="1:7" x14ac:dyDescent="0.2">
      <c r="A30" s="18" t="s">
        <v>225</v>
      </c>
      <c r="B30" s="18" t="s">
        <v>243</v>
      </c>
      <c r="C30" s="18">
        <v>8352</v>
      </c>
      <c r="D30" s="18" t="s">
        <v>278</v>
      </c>
      <c r="E30" s="19" t="s">
        <v>143</v>
      </c>
      <c r="F30" s="47" t="s">
        <v>368</v>
      </c>
      <c r="G30" s="20" t="str">
        <f t="shared" ref="G30:G46" si="1">HYPERLINK("mailto:","")</f>
        <v/>
      </c>
    </row>
    <row r="31" spans="1:7" x14ac:dyDescent="0.2">
      <c r="A31" s="18" t="s">
        <v>225</v>
      </c>
      <c r="B31" s="18" t="s">
        <v>138</v>
      </c>
      <c r="C31" s="18">
        <v>8282</v>
      </c>
      <c r="D31" s="18" t="s">
        <v>190</v>
      </c>
      <c r="E31" s="19" t="s">
        <v>85</v>
      </c>
      <c r="F31" s="47" t="s">
        <v>345</v>
      </c>
      <c r="G31" s="20" t="str">
        <f t="shared" si="1"/>
        <v/>
      </c>
    </row>
    <row r="32" spans="1:7" x14ac:dyDescent="0.2">
      <c r="A32" s="18" t="s">
        <v>225</v>
      </c>
      <c r="B32" s="18" t="s">
        <v>186</v>
      </c>
      <c r="C32" s="18">
        <v>8352</v>
      </c>
      <c r="D32" s="18" t="s">
        <v>103</v>
      </c>
      <c r="E32" s="19" t="s">
        <v>143</v>
      </c>
      <c r="F32" s="20" t="str">
        <f>HYPERLINK("mailto:buschenschank.kohl@gmx.at","buschenschank.kohl@gmx.at")</f>
        <v>buschenschank.kohl@gmx.at</v>
      </c>
      <c r="G32" s="20" t="str">
        <f t="shared" si="1"/>
        <v/>
      </c>
    </row>
    <row r="33" spans="1:7" x14ac:dyDescent="0.2">
      <c r="A33" s="18" t="s">
        <v>219</v>
      </c>
      <c r="B33" s="18" t="s">
        <v>188</v>
      </c>
      <c r="C33" s="18">
        <v>8280</v>
      </c>
      <c r="D33" s="18" t="s">
        <v>220</v>
      </c>
      <c r="E33" s="19" t="s">
        <v>158</v>
      </c>
      <c r="F33" s="20" t="str">
        <f t="shared" ref="F33:F40" si="2">HYPERLINK("mailto:","")</f>
        <v/>
      </c>
      <c r="G33" s="20" t="str">
        <f t="shared" si="1"/>
        <v/>
      </c>
    </row>
    <row r="34" spans="1:7" x14ac:dyDescent="0.2">
      <c r="A34" s="18" t="s">
        <v>45</v>
      </c>
      <c r="B34" s="18" t="s">
        <v>46</v>
      </c>
      <c r="C34" s="18"/>
      <c r="D34" s="18" t="s">
        <v>252</v>
      </c>
      <c r="E34" s="19" t="s">
        <v>109</v>
      </c>
      <c r="F34" s="20" t="str">
        <f t="shared" si="2"/>
        <v/>
      </c>
      <c r="G34" s="20" t="str">
        <f t="shared" si="1"/>
        <v/>
      </c>
    </row>
    <row r="35" spans="1:7" x14ac:dyDescent="0.2">
      <c r="A35" s="18" t="s">
        <v>45</v>
      </c>
      <c r="B35" s="18" t="s">
        <v>75</v>
      </c>
      <c r="C35" s="18"/>
      <c r="D35" s="18" t="s">
        <v>252</v>
      </c>
      <c r="E35" s="19" t="s">
        <v>109</v>
      </c>
      <c r="F35" s="20" t="str">
        <f t="shared" si="2"/>
        <v/>
      </c>
      <c r="G35" s="20" t="str">
        <f t="shared" si="1"/>
        <v/>
      </c>
    </row>
    <row r="36" spans="1:7" x14ac:dyDescent="0.2">
      <c r="A36" s="18" t="s">
        <v>36</v>
      </c>
      <c r="B36" s="18" t="s">
        <v>115</v>
      </c>
      <c r="C36" s="18">
        <v>8282</v>
      </c>
      <c r="D36" s="18" t="s">
        <v>56</v>
      </c>
      <c r="E36" s="19" t="s">
        <v>69</v>
      </c>
      <c r="F36" s="20" t="str">
        <f t="shared" si="2"/>
        <v/>
      </c>
      <c r="G36" s="20" t="str">
        <f t="shared" si="1"/>
        <v/>
      </c>
    </row>
    <row r="37" spans="1:7" x14ac:dyDescent="0.2">
      <c r="A37" s="18" t="s">
        <v>296</v>
      </c>
      <c r="B37" s="18" t="s">
        <v>28</v>
      </c>
      <c r="C37" s="18">
        <v>8282</v>
      </c>
      <c r="D37" s="18" t="s">
        <v>56</v>
      </c>
      <c r="E37" s="19" t="s">
        <v>210</v>
      </c>
      <c r="F37" s="20" t="str">
        <f t="shared" si="2"/>
        <v/>
      </c>
      <c r="G37" s="20" t="str">
        <f t="shared" si="1"/>
        <v/>
      </c>
    </row>
    <row r="38" spans="1:7" x14ac:dyDescent="0.2">
      <c r="A38" s="18" t="s">
        <v>270</v>
      </c>
      <c r="B38" s="18" t="s">
        <v>157</v>
      </c>
      <c r="C38" s="18">
        <v>8282</v>
      </c>
      <c r="D38" s="18" t="s">
        <v>56</v>
      </c>
      <c r="E38" s="19" t="s">
        <v>346</v>
      </c>
      <c r="F38" s="20" t="str">
        <f t="shared" si="2"/>
        <v/>
      </c>
      <c r="G38" s="20" t="str">
        <f t="shared" si="1"/>
        <v/>
      </c>
    </row>
    <row r="39" spans="1:7" x14ac:dyDescent="0.2">
      <c r="A39" s="18" t="s">
        <v>361</v>
      </c>
      <c r="B39" s="18" t="s">
        <v>362</v>
      </c>
      <c r="C39" s="18">
        <v>8282</v>
      </c>
      <c r="D39" s="18" t="s">
        <v>252</v>
      </c>
      <c r="E39" s="19" t="s">
        <v>363</v>
      </c>
      <c r="F39" s="47" t="s">
        <v>364</v>
      </c>
      <c r="G39" s="20"/>
    </row>
    <row r="40" spans="1:7" x14ac:dyDescent="0.2">
      <c r="A40" s="18" t="s">
        <v>267</v>
      </c>
      <c r="B40" s="18" t="s">
        <v>131</v>
      </c>
      <c r="C40" s="18">
        <v>8362</v>
      </c>
      <c r="D40" s="18" t="s">
        <v>14</v>
      </c>
      <c r="E40" s="19" t="s">
        <v>25</v>
      </c>
      <c r="F40" s="20" t="str">
        <f t="shared" si="2"/>
        <v/>
      </c>
      <c r="G40" s="20" t="str">
        <f t="shared" si="1"/>
        <v/>
      </c>
    </row>
    <row r="41" spans="1:7" x14ac:dyDescent="0.2">
      <c r="A41" s="18" t="s">
        <v>70</v>
      </c>
      <c r="B41" s="18" t="s">
        <v>17</v>
      </c>
      <c r="C41" s="18">
        <v>8280</v>
      </c>
      <c r="D41" s="18" t="s">
        <v>220</v>
      </c>
      <c r="E41" s="19" t="s">
        <v>4</v>
      </c>
      <c r="F41" s="20" t="str">
        <f>HYPERLINK("mailto:josmay@a1.net","josmay@a1.net")</f>
        <v>josmay@a1.net</v>
      </c>
      <c r="G41" s="20" t="str">
        <f t="shared" si="1"/>
        <v/>
      </c>
    </row>
    <row r="42" spans="1:7" x14ac:dyDescent="0.2">
      <c r="A42" s="18" t="s">
        <v>83</v>
      </c>
      <c r="B42" s="18" t="s">
        <v>266</v>
      </c>
      <c r="C42" s="18">
        <v>8282</v>
      </c>
      <c r="D42" s="18" t="s">
        <v>56</v>
      </c>
      <c r="E42" s="19" t="s">
        <v>68</v>
      </c>
      <c r="F42" s="47" t="s">
        <v>369</v>
      </c>
      <c r="G42" s="20" t="str">
        <f t="shared" si="1"/>
        <v/>
      </c>
    </row>
    <row r="43" spans="1:7" x14ac:dyDescent="0.2">
      <c r="A43" s="18" t="s">
        <v>27</v>
      </c>
      <c r="B43" s="18" t="s">
        <v>136</v>
      </c>
      <c r="C43" s="18">
        <v>8282</v>
      </c>
      <c r="D43" s="18" t="s">
        <v>281</v>
      </c>
      <c r="E43" s="19" t="s">
        <v>112</v>
      </c>
      <c r="F43" s="20" t="str">
        <f>HYPERLINK("mailto:","")</f>
        <v/>
      </c>
      <c r="G43" s="20" t="str">
        <f t="shared" si="1"/>
        <v/>
      </c>
    </row>
    <row r="44" spans="1:7" x14ac:dyDescent="0.2">
      <c r="A44" s="18" t="s">
        <v>27</v>
      </c>
      <c r="B44" s="18" t="s">
        <v>238</v>
      </c>
      <c r="C44" s="18">
        <v>8282</v>
      </c>
      <c r="D44" s="18" t="s">
        <v>56</v>
      </c>
      <c r="E44" s="19" t="s">
        <v>112</v>
      </c>
      <c r="F44" s="20" t="str">
        <f>HYPERLINK("mailto:","")</f>
        <v/>
      </c>
      <c r="G44" s="20" t="str">
        <f t="shared" si="1"/>
        <v/>
      </c>
    </row>
    <row r="45" spans="1:7" x14ac:dyDescent="0.2">
      <c r="A45" s="18" t="s">
        <v>232</v>
      </c>
      <c r="B45" s="18" t="s">
        <v>264</v>
      </c>
      <c r="C45" s="18">
        <v>8282</v>
      </c>
      <c r="D45" s="18" t="s">
        <v>56</v>
      </c>
      <c r="E45" s="19" t="s">
        <v>256</v>
      </c>
      <c r="F45" s="47" t="s">
        <v>370</v>
      </c>
      <c r="G45" s="20" t="str">
        <f t="shared" si="1"/>
        <v/>
      </c>
    </row>
    <row r="46" spans="1:7" x14ac:dyDescent="0.2">
      <c r="A46" s="18" t="s">
        <v>232</v>
      </c>
      <c r="B46" s="18" t="s">
        <v>98</v>
      </c>
      <c r="C46" s="18">
        <v>8282</v>
      </c>
      <c r="D46" s="18" t="s">
        <v>56</v>
      </c>
      <c r="E46" s="19" t="s">
        <v>256</v>
      </c>
      <c r="F46" s="20" t="s">
        <v>347</v>
      </c>
      <c r="G46" s="20" t="str">
        <f t="shared" si="1"/>
        <v/>
      </c>
    </row>
    <row r="47" spans="1:7" x14ac:dyDescent="0.2">
      <c r="A47" s="18" t="s">
        <v>9</v>
      </c>
      <c r="B47" s="18" t="s">
        <v>31</v>
      </c>
      <c r="C47" s="18">
        <v>8362</v>
      </c>
      <c r="D47" s="18" t="s">
        <v>234</v>
      </c>
      <c r="E47" s="19" t="s">
        <v>90</v>
      </c>
      <c r="F47" s="20" t="str">
        <f>HYPERLINK("mailto:office@schlosserei-pfingstl.at","office@schlosserei-pfingstl.at")</f>
        <v>office@schlosserei-pfingstl.at</v>
      </c>
    </row>
    <row r="48" spans="1:7" x14ac:dyDescent="0.2">
      <c r="A48" s="18" t="s">
        <v>9</v>
      </c>
      <c r="B48" s="18" t="s">
        <v>199</v>
      </c>
      <c r="C48" s="18">
        <v>8282</v>
      </c>
      <c r="D48" s="18" t="s">
        <v>56</v>
      </c>
      <c r="E48" s="19" t="s">
        <v>42</v>
      </c>
      <c r="F48" s="20" t="str">
        <f>HYPERLINK("mailto:","")</f>
        <v/>
      </c>
      <c r="G48" s="20" t="str">
        <f>HYPERLINK("mailto:","")</f>
        <v/>
      </c>
    </row>
    <row r="49" spans="1:7" x14ac:dyDescent="0.2">
      <c r="A49" s="18" t="s">
        <v>55</v>
      </c>
      <c r="B49" s="18" t="s">
        <v>229</v>
      </c>
      <c r="C49" s="18">
        <v>8282</v>
      </c>
      <c r="D49" s="18" t="s">
        <v>56</v>
      </c>
      <c r="E49" s="19" t="s">
        <v>302</v>
      </c>
      <c r="F49" s="20" t="str">
        <f>HYPERLINK("mailto:markus.rath@direkt.at","markus.rath@direkt.at")</f>
        <v>markus.rath@direkt.at</v>
      </c>
      <c r="G49" s="20" t="str">
        <f t="shared" ref="G49:G73" si="3">HYPERLINK("mailto:","")</f>
        <v/>
      </c>
    </row>
    <row r="50" spans="1:7" x14ac:dyDescent="0.2">
      <c r="A50" s="18" t="s">
        <v>55</v>
      </c>
      <c r="B50" s="18" t="s">
        <v>144</v>
      </c>
      <c r="C50" s="18">
        <v>8283</v>
      </c>
      <c r="D50" s="18" t="s">
        <v>56</v>
      </c>
      <c r="E50" s="19" t="s">
        <v>303</v>
      </c>
      <c r="F50" s="20" t="str">
        <f>HYPERLINK("mailto:","")</f>
        <v/>
      </c>
      <c r="G50" s="20" t="str">
        <f t="shared" si="3"/>
        <v/>
      </c>
    </row>
    <row r="51" spans="1:7" x14ac:dyDescent="0.2">
      <c r="A51" s="18" t="s">
        <v>123</v>
      </c>
      <c r="B51" s="18" t="s">
        <v>273</v>
      </c>
      <c r="C51" s="18">
        <v>8282</v>
      </c>
      <c r="D51" s="18" t="s">
        <v>56</v>
      </c>
      <c r="E51" s="19" t="s">
        <v>113</v>
      </c>
      <c r="F51" s="20" t="str">
        <f>HYPERLINK("mailto:","")</f>
        <v/>
      </c>
      <c r="G51" s="20" t="str">
        <f t="shared" si="3"/>
        <v/>
      </c>
    </row>
    <row r="52" spans="1:7" x14ac:dyDescent="0.2">
      <c r="A52" s="18" t="s">
        <v>123</v>
      </c>
      <c r="B52" s="18" t="s">
        <v>29</v>
      </c>
      <c r="C52" s="18">
        <v>8282</v>
      </c>
      <c r="D52" s="18" t="s">
        <v>56</v>
      </c>
      <c r="E52" s="19" t="s">
        <v>113</v>
      </c>
      <c r="F52" s="20" t="str">
        <f>HYPERLINK("mailto:","")</f>
        <v/>
      </c>
      <c r="G52" s="20" t="str">
        <f t="shared" si="3"/>
        <v/>
      </c>
    </row>
    <row r="53" spans="1:7" x14ac:dyDescent="0.2">
      <c r="A53" s="18" t="s">
        <v>107</v>
      </c>
      <c r="B53" s="18" t="s">
        <v>261</v>
      </c>
      <c r="C53" s="18">
        <v>8282</v>
      </c>
      <c r="D53" s="18" t="s">
        <v>56</v>
      </c>
      <c r="E53" s="19" t="s">
        <v>213</v>
      </c>
      <c r="F53" s="47" t="s">
        <v>371</v>
      </c>
      <c r="G53" s="20" t="str">
        <f t="shared" si="3"/>
        <v/>
      </c>
    </row>
    <row r="54" spans="1:7" x14ac:dyDescent="0.2">
      <c r="A54" s="18" t="s">
        <v>107</v>
      </c>
      <c r="B54" s="18" t="s">
        <v>199</v>
      </c>
      <c r="C54" s="18">
        <v>8282</v>
      </c>
      <c r="D54" s="18" t="s">
        <v>56</v>
      </c>
      <c r="E54" s="19" t="s">
        <v>149</v>
      </c>
      <c r="F54" s="20" t="str">
        <f>HYPERLINK("mailto:fsidi@gmx.at","fsidi@gmx.at")</f>
        <v>fsidi@gmx.at</v>
      </c>
      <c r="G54" s="20" t="str">
        <f t="shared" si="3"/>
        <v/>
      </c>
    </row>
    <row r="55" spans="1:7" x14ac:dyDescent="0.2">
      <c r="A55" s="18" t="s">
        <v>107</v>
      </c>
      <c r="B55" s="18" t="s">
        <v>1</v>
      </c>
      <c r="C55" s="18">
        <v>8352</v>
      </c>
      <c r="D55" s="18" t="s">
        <v>278</v>
      </c>
      <c r="E55" s="19" t="s">
        <v>349</v>
      </c>
      <c r="F55" s="20" t="str">
        <f>HYPERLINK("mailto:guenther.siegl@gmx.net","guenther.siegl@gmx.net")</f>
        <v>guenther.siegl@gmx.net</v>
      </c>
      <c r="G55" s="20" t="str">
        <f t="shared" si="3"/>
        <v/>
      </c>
    </row>
    <row r="56" spans="1:7" x14ac:dyDescent="0.2">
      <c r="A56" s="18" t="s">
        <v>107</v>
      </c>
      <c r="B56" s="18" t="s">
        <v>217</v>
      </c>
      <c r="C56" s="18">
        <v>7561</v>
      </c>
      <c r="D56" s="18" t="s">
        <v>350</v>
      </c>
      <c r="E56" s="19" t="s">
        <v>351</v>
      </c>
      <c r="F56" s="20" t="str">
        <f>HYPERLINK("mailto:hersie@aon.at","hersie@aon.at")</f>
        <v>hersie@aon.at</v>
      </c>
      <c r="G56" s="20" t="str">
        <f t="shared" si="3"/>
        <v/>
      </c>
    </row>
    <row r="57" spans="1:7" x14ac:dyDescent="0.2">
      <c r="A57" s="18" t="s">
        <v>121</v>
      </c>
      <c r="B57" s="18" t="s">
        <v>209</v>
      </c>
      <c r="C57" s="18">
        <v>8282</v>
      </c>
      <c r="D57" s="18" t="s">
        <v>56</v>
      </c>
      <c r="E57" s="19" t="s">
        <v>348</v>
      </c>
      <c r="F57" s="47" t="s">
        <v>372</v>
      </c>
      <c r="G57" s="20" t="str">
        <f t="shared" si="3"/>
        <v/>
      </c>
    </row>
    <row r="58" spans="1:7" x14ac:dyDescent="0.2">
      <c r="A58" s="18" t="s">
        <v>121</v>
      </c>
      <c r="B58" s="18" t="s">
        <v>236</v>
      </c>
      <c r="C58" s="18">
        <v>8282</v>
      </c>
      <c r="D58" s="18" t="s">
        <v>56</v>
      </c>
      <c r="E58" s="19" t="s">
        <v>309</v>
      </c>
      <c r="F58" s="47" t="s">
        <v>373</v>
      </c>
      <c r="G58" s="20" t="str">
        <f t="shared" si="3"/>
        <v/>
      </c>
    </row>
    <row r="59" spans="1:7" x14ac:dyDescent="0.2">
      <c r="A59" s="18" t="s">
        <v>121</v>
      </c>
      <c r="B59" s="18" t="s">
        <v>52</v>
      </c>
      <c r="C59" s="18">
        <v>8282</v>
      </c>
      <c r="D59" s="18" t="s">
        <v>56</v>
      </c>
      <c r="E59" s="19" t="s">
        <v>51</v>
      </c>
      <c r="F59" s="47" t="s">
        <v>352</v>
      </c>
      <c r="G59" s="20" t="str">
        <f t="shared" si="3"/>
        <v/>
      </c>
    </row>
    <row r="60" spans="1:7" x14ac:dyDescent="0.2">
      <c r="A60" s="18" t="s">
        <v>121</v>
      </c>
      <c r="B60" s="18" t="s">
        <v>21</v>
      </c>
      <c r="C60" s="18">
        <v>8282</v>
      </c>
      <c r="D60" s="18" t="s">
        <v>56</v>
      </c>
      <c r="E60" s="19" t="s">
        <v>51</v>
      </c>
      <c r="F60" s="20" t="s">
        <v>353</v>
      </c>
      <c r="G60" s="20" t="str">
        <f t="shared" si="3"/>
        <v/>
      </c>
    </row>
    <row r="61" spans="1:7" x14ac:dyDescent="0.2">
      <c r="A61" s="18" t="s">
        <v>162</v>
      </c>
      <c r="B61" s="18" t="s">
        <v>246</v>
      </c>
      <c r="C61" s="18">
        <v>8280</v>
      </c>
      <c r="D61" s="18" t="s">
        <v>220</v>
      </c>
      <c r="E61" s="19" t="s">
        <v>105</v>
      </c>
      <c r="F61" s="20" t="str">
        <f>HYPERLINK("mailto:spoerk.carina@gmx.at","spoerk.carina@gmx.at")</f>
        <v>spoerk.carina@gmx.at</v>
      </c>
      <c r="G61" s="20" t="str">
        <f t="shared" si="3"/>
        <v/>
      </c>
    </row>
    <row r="62" spans="1:7" x14ac:dyDescent="0.2">
      <c r="A62" s="18" t="s">
        <v>162</v>
      </c>
      <c r="B62" s="18" t="s">
        <v>141</v>
      </c>
      <c r="C62" s="18">
        <v>8362</v>
      </c>
      <c r="D62" s="18" t="s">
        <v>135</v>
      </c>
      <c r="E62" s="19" t="s">
        <v>15</v>
      </c>
      <c r="F62" s="20" t="str">
        <f>HYPERLINK("mailto:kaufhaus.spoerk@aon.at","kaufhaus.spoerk@aon.at")</f>
        <v>kaufhaus.spoerk@aon.at</v>
      </c>
      <c r="G62" s="20" t="str">
        <f t="shared" si="3"/>
        <v/>
      </c>
    </row>
    <row r="63" spans="1:7" x14ac:dyDescent="0.2">
      <c r="A63" s="18" t="s">
        <v>295</v>
      </c>
      <c r="B63" s="18" t="s">
        <v>17</v>
      </c>
      <c r="C63" s="18">
        <v>8282</v>
      </c>
      <c r="D63" s="18" t="s">
        <v>56</v>
      </c>
      <c r="E63" s="19" t="s">
        <v>354</v>
      </c>
      <c r="F63" s="20" t="str">
        <f>HYPERLINK("mailto:","")</f>
        <v/>
      </c>
      <c r="G63" s="20" t="str">
        <f t="shared" si="3"/>
        <v/>
      </c>
    </row>
    <row r="64" spans="1:7" x14ac:dyDescent="0.2">
      <c r="A64" s="18" t="s">
        <v>147</v>
      </c>
      <c r="B64" s="18" t="s">
        <v>33</v>
      </c>
      <c r="C64" s="18">
        <v>8282</v>
      </c>
      <c r="D64" s="18" t="s">
        <v>56</v>
      </c>
      <c r="E64" s="19" t="s">
        <v>265</v>
      </c>
      <c r="F64" s="20" t="str">
        <f>HYPERLINK("mailto:anna.stessl@gmx.net","anna.stessl@gmx.net")</f>
        <v>anna.stessl@gmx.net</v>
      </c>
      <c r="G64" s="20" t="str">
        <f t="shared" si="3"/>
        <v/>
      </c>
    </row>
    <row r="65" spans="1:7" x14ac:dyDescent="0.2">
      <c r="A65" s="18" t="s">
        <v>147</v>
      </c>
      <c r="B65" s="18" t="s">
        <v>17</v>
      </c>
      <c r="C65" s="18">
        <v>8282</v>
      </c>
      <c r="D65" s="18" t="s">
        <v>56</v>
      </c>
      <c r="E65" s="19" t="s">
        <v>265</v>
      </c>
      <c r="F65" s="20" t="s">
        <v>355</v>
      </c>
      <c r="G65" s="20" t="str">
        <f t="shared" si="3"/>
        <v/>
      </c>
    </row>
    <row r="66" spans="1:7" x14ac:dyDescent="0.2">
      <c r="A66" s="18" t="s">
        <v>147</v>
      </c>
      <c r="B66" s="18" t="s">
        <v>22</v>
      </c>
      <c r="C66" s="18">
        <v>8282</v>
      </c>
      <c r="D66" s="18" t="s">
        <v>56</v>
      </c>
      <c r="E66" s="19" t="s">
        <v>265</v>
      </c>
      <c r="F66" s="20" t="str">
        <f t="shared" ref="F66:F73" si="4">HYPERLINK("mailto:","")</f>
        <v/>
      </c>
      <c r="G66" s="20" t="str">
        <f t="shared" si="3"/>
        <v/>
      </c>
    </row>
    <row r="67" spans="1:7" x14ac:dyDescent="0.2">
      <c r="A67" s="18" t="s">
        <v>147</v>
      </c>
      <c r="B67" s="18" t="s">
        <v>374</v>
      </c>
      <c r="C67" s="18">
        <v>8283</v>
      </c>
      <c r="D67" s="18" t="s">
        <v>56</v>
      </c>
      <c r="E67" s="19" t="s">
        <v>375</v>
      </c>
      <c r="F67" s="20"/>
      <c r="G67" s="20"/>
    </row>
    <row r="68" spans="1:7" x14ac:dyDescent="0.2">
      <c r="A68" s="18" t="s">
        <v>253</v>
      </c>
      <c r="B68" s="18" t="s">
        <v>91</v>
      </c>
      <c r="C68" s="18">
        <v>8282</v>
      </c>
      <c r="D68" s="18" t="s">
        <v>56</v>
      </c>
      <c r="E68" s="19" t="s">
        <v>356</v>
      </c>
      <c r="F68" s="20" t="str">
        <f t="shared" si="4"/>
        <v/>
      </c>
      <c r="G68" s="20" t="str">
        <f t="shared" si="3"/>
        <v/>
      </c>
    </row>
    <row r="69" spans="1:7" x14ac:dyDescent="0.2">
      <c r="A69" s="18" t="s">
        <v>306</v>
      </c>
      <c r="B69" s="18" t="s">
        <v>255</v>
      </c>
      <c r="C69" s="18">
        <v>8283</v>
      </c>
      <c r="D69" s="18" t="s">
        <v>2</v>
      </c>
      <c r="E69" s="19"/>
      <c r="F69" s="20" t="str">
        <f t="shared" si="4"/>
        <v/>
      </c>
      <c r="G69" s="20" t="str">
        <f t="shared" si="3"/>
        <v/>
      </c>
    </row>
    <row r="70" spans="1:7" x14ac:dyDescent="0.2">
      <c r="A70" s="18" t="s">
        <v>174</v>
      </c>
      <c r="B70" s="18" t="s">
        <v>294</v>
      </c>
      <c r="C70" s="18">
        <v>8282</v>
      </c>
      <c r="D70" s="18" t="s">
        <v>252</v>
      </c>
      <c r="E70" s="19" t="s">
        <v>109</v>
      </c>
      <c r="F70" s="20" t="str">
        <f t="shared" si="4"/>
        <v/>
      </c>
      <c r="G70" s="20" t="str">
        <f t="shared" si="3"/>
        <v/>
      </c>
    </row>
    <row r="71" spans="1:7" x14ac:dyDescent="0.2">
      <c r="A71" s="18" t="s">
        <v>48</v>
      </c>
      <c r="B71" s="18" t="s">
        <v>29</v>
      </c>
      <c r="C71" s="18">
        <v>8282</v>
      </c>
      <c r="D71" s="18" t="s">
        <v>56</v>
      </c>
      <c r="E71" s="19" t="s">
        <v>357</v>
      </c>
      <c r="F71" s="20" t="str">
        <f t="shared" si="4"/>
        <v/>
      </c>
      <c r="G71" s="20" t="str">
        <f t="shared" si="3"/>
        <v/>
      </c>
    </row>
    <row r="72" spans="1:7" x14ac:dyDescent="0.2">
      <c r="A72" s="18" t="s">
        <v>202</v>
      </c>
      <c r="B72" s="18" t="s">
        <v>76</v>
      </c>
      <c r="C72" s="18">
        <v>8280</v>
      </c>
      <c r="D72" s="18" t="s">
        <v>220</v>
      </c>
      <c r="E72" s="19" t="s">
        <v>124</v>
      </c>
      <c r="F72" s="20" t="str">
        <f t="shared" si="4"/>
        <v/>
      </c>
      <c r="G72" s="20" t="str">
        <f t="shared" si="3"/>
        <v/>
      </c>
    </row>
    <row r="73" spans="1:7" x14ac:dyDescent="0.2">
      <c r="A73" s="18" t="s">
        <v>18</v>
      </c>
      <c r="B73" s="18" t="s">
        <v>226</v>
      </c>
      <c r="C73" s="18">
        <v>8280</v>
      </c>
      <c r="D73" s="18" t="s">
        <v>220</v>
      </c>
      <c r="E73" s="19" t="s">
        <v>11</v>
      </c>
      <c r="F73" s="20" t="str">
        <f t="shared" si="4"/>
        <v/>
      </c>
      <c r="G73" s="20" t="str">
        <f t="shared" si="3"/>
        <v/>
      </c>
    </row>
    <row r="74" spans="1:7" x14ac:dyDescent="0.2">
      <c r="A74" s="21" t="s">
        <v>24</v>
      </c>
      <c r="B74" s="22"/>
      <c r="C74" s="22"/>
      <c r="D74" s="22"/>
      <c r="E74" s="22"/>
      <c r="F74" s="22"/>
      <c r="G74" s="22"/>
    </row>
  </sheetData>
  <mergeCells count="1">
    <mergeCell ref="A1:G1"/>
  </mergeCells>
  <hyperlinks>
    <hyperlink ref="F24" r:id="rId1"/>
    <hyperlink ref="F6" r:id="rId2"/>
    <hyperlink ref="F19" r:id="rId3"/>
    <hyperlink ref="F31" r:id="rId4"/>
    <hyperlink ref="F59" r:id="rId5"/>
    <hyperlink ref="F39" r:id="rId6"/>
    <hyperlink ref="F8" r:id="rId7"/>
    <hyperlink ref="F20" r:id="rId8"/>
    <hyperlink ref="F30" r:id="rId9"/>
    <hyperlink ref="F42" r:id="rId10"/>
    <hyperlink ref="F45" r:id="rId11"/>
    <hyperlink ref="F53" r:id="rId12"/>
    <hyperlink ref="F57" r:id="rId13"/>
    <hyperlink ref="F58" r:id="rId14"/>
  </hyperlinks>
  <pageMargins left="0.78740157499999996" right="0.78740157499999996" top="0.984251969" bottom="0.984251969" header="0.5" footer="0.5"/>
  <pageSetup paperSize="9" orientation="landscape" horizontalDpi="4294967293" verticalDpi="4294967293" r:id="rId1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zoomScaleNormal="100" workbookViewId="0">
      <selection activeCell="B2" sqref="B2"/>
    </sheetView>
  </sheetViews>
  <sheetFormatPr baseColWidth="10" defaultColWidth="9.140625" defaultRowHeight="12.75" customHeight="1" x14ac:dyDescent="0.2"/>
  <cols>
    <col min="1" max="1" width="14.7109375" customWidth="1"/>
    <col min="2" max="2" width="10.140625" customWidth="1"/>
    <col min="3" max="3" width="19.42578125" customWidth="1"/>
    <col min="4" max="4" width="13.42578125" customWidth="1"/>
    <col min="5" max="5" width="10.140625" customWidth="1"/>
    <col min="6" max="6" width="19.5703125" customWidth="1"/>
    <col min="7" max="8" width="9.140625" customWidth="1"/>
  </cols>
  <sheetData>
    <row r="1" spans="1:8" ht="20.25" x14ac:dyDescent="0.3">
      <c r="A1" s="48" t="s">
        <v>167</v>
      </c>
      <c r="B1" s="48"/>
      <c r="C1" s="48"/>
      <c r="D1" s="48"/>
      <c r="E1" s="48"/>
      <c r="F1" s="48"/>
      <c r="G1" s="48"/>
      <c r="H1" s="48"/>
    </row>
    <row r="2" spans="1:8" x14ac:dyDescent="0.2">
      <c r="A2" s="2" t="s">
        <v>61</v>
      </c>
      <c r="B2" s="3" t="s">
        <v>358</v>
      </c>
    </row>
    <row r="3" spans="1:8" x14ac:dyDescent="0.2">
      <c r="A3" s="15"/>
      <c r="B3" s="15"/>
      <c r="C3" s="15"/>
      <c r="D3" s="15"/>
      <c r="E3" s="15"/>
      <c r="F3" s="15"/>
    </row>
    <row r="4" spans="1:8" x14ac:dyDescent="0.2">
      <c r="A4" s="16" t="s">
        <v>84</v>
      </c>
      <c r="B4" s="16" t="s">
        <v>82</v>
      </c>
      <c r="C4" s="16"/>
      <c r="D4" s="16" t="s">
        <v>84</v>
      </c>
      <c r="E4" s="16" t="s">
        <v>82</v>
      </c>
      <c r="F4" s="16"/>
      <c r="G4" s="14"/>
    </row>
    <row r="5" spans="1:8" x14ac:dyDescent="0.2">
      <c r="A5" s="18" t="s">
        <v>133</v>
      </c>
      <c r="B5" s="18" t="s">
        <v>92</v>
      </c>
      <c r="C5" s="23"/>
      <c r="D5" s="18" t="s">
        <v>107</v>
      </c>
      <c r="E5" s="18" t="s">
        <v>261</v>
      </c>
      <c r="F5" s="23"/>
      <c r="G5" s="14"/>
    </row>
    <row r="6" spans="1:8" x14ac:dyDescent="0.2">
      <c r="A6" s="18" t="s">
        <v>208</v>
      </c>
      <c r="B6" s="18" t="s">
        <v>140</v>
      </c>
      <c r="C6" s="23"/>
      <c r="D6" s="18" t="s">
        <v>107</v>
      </c>
      <c r="E6" s="18" t="s">
        <v>199</v>
      </c>
      <c r="F6" s="23"/>
      <c r="G6" s="14"/>
    </row>
    <row r="7" spans="1:8" x14ac:dyDescent="0.2">
      <c r="A7" s="18" t="s">
        <v>208</v>
      </c>
      <c r="B7" s="18" t="s">
        <v>134</v>
      </c>
      <c r="C7" s="23"/>
      <c r="D7" s="18" t="s">
        <v>107</v>
      </c>
      <c r="E7" s="18" t="s">
        <v>1</v>
      </c>
      <c r="F7" s="23"/>
      <c r="G7" s="14"/>
    </row>
    <row r="8" spans="1:8" x14ac:dyDescent="0.2">
      <c r="A8" s="18" t="s">
        <v>292</v>
      </c>
      <c r="B8" s="18" t="s">
        <v>280</v>
      </c>
      <c r="C8" s="23"/>
      <c r="D8" s="18" t="s">
        <v>107</v>
      </c>
      <c r="E8" s="18" t="s">
        <v>217</v>
      </c>
      <c r="F8" s="23"/>
      <c r="G8" s="14"/>
    </row>
    <row r="9" spans="1:8" x14ac:dyDescent="0.2">
      <c r="A9" s="18" t="s">
        <v>292</v>
      </c>
      <c r="B9" s="18" t="s">
        <v>81</v>
      </c>
      <c r="C9" s="23"/>
      <c r="D9" s="18" t="s">
        <v>121</v>
      </c>
      <c r="E9" s="18" t="s">
        <v>209</v>
      </c>
      <c r="F9" s="23"/>
      <c r="G9" s="14"/>
    </row>
    <row r="10" spans="1:8" x14ac:dyDescent="0.2">
      <c r="A10" s="18" t="s">
        <v>156</v>
      </c>
      <c r="B10" s="18" t="s">
        <v>238</v>
      </c>
      <c r="C10" s="23"/>
      <c r="D10" s="18" t="s">
        <v>121</v>
      </c>
      <c r="E10" s="18" t="s">
        <v>236</v>
      </c>
      <c r="F10" s="23"/>
      <c r="G10" s="14"/>
    </row>
    <row r="11" spans="1:8" x14ac:dyDescent="0.2">
      <c r="A11" s="18" t="s">
        <v>285</v>
      </c>
      <c r="B11" s="18" t="s">
        <v>294</v>
      </c>
      <c r="C11" s="23"/>
      <c r="D11" s="18" t="s">
        <v>121</v>
      </c>
      <c r="E11" s="18" t="s">
        <v>52</v>
      </c>
      <c r="F11" s="23"/>
      <c r="G11" s="14"/>
    </row>
    <row r="12" spans="1:8" x14ac:dyDescent="0.2">
      <c r="A12" s="18" t="s">
        <v>319</v>
      </c>
      <c r="B12" s="18" t="s">
        <v>320</v>
      </c>
      <c r="C12" s="23"/>
      <c r="D12" s="18" t="s">
        <v>121</v>
      </c>
      <c r="E12" s="18" t="s">
        <v>21</v>
      </c>
      <c r="F12" s="23"/>
      <c r="G12" s="14"/>
    </row>
    <row r="13" spans="1:8" x14ac:dyDescent="0.2">
      <c r="A13" s="18" t="s">
        <v>118</v>
      </c>
      <c r="B13" s="18" t="s">
        <v>114</v>
      </c>
      <c r="C13" s="23"/>
      <c r="D13" s="18" t="s">
        <v>162</v>
      </c>
      <c r="E13" s="18" t="s">
        <v>246</v>
      </c>
      <c r="F13" s="23"/>
      <c r="G13" s="14"/>
    </row>
    <row r="14" spans="1:8" x14ac:dyDescent="0.2">
      <c r="A14" s="18" t="s">
        <v>118</v>
      </c>
      <c r="B14" s="18" t="s">
        <v>192</v>
      </c>
      <c r="C14" s="23"/>
      <c r="D14" s="18" t="s">
        <v>162</v>
      </c>
      <c r="E14" s="18" t="s">
        <v>141</v>
      </c>
      <c r="F14" s="23"/>
      <c r="G14" s="14"/>
    </row>
    <row r="15" spans="1:8" x14ac:dyDescent="0.2">
      <c r="A15" s="18" t="s">
        <v>118</v>
      </c>
      <c r="B15" s="18" t="s">
        <v>164</v>
      </c>
      <c r="C15" s="23"/>
      <c r="D15" s="18" t="s">
        <v>295</v>
      </c>
      <c r="E15" s="18" t="s">
        <v>17</v>
      </c>
      <c r="F15" s="23"/>
      <c r="G15" s="14"/>
    </row>
    <row r="16" spans="1:8" x14ac:dyDescent="0.2">
      <c r="A16" s="18" t="s">
        <v>118</v>
      </c>
      <c r="B16" s="18" t="s">
        <v>87</v>
      </c>
      <c r="C16" s="23"/>
      <c r="D16" s="18" t="s">
        <v>147</v>
      </c>
      <c r="E16" s="18" t="s">
        <v>33</v>
      </c>
      <c r="F16" s="23"/>
      <c r="G16" s="14"/>
    </row>
    <row r="17" spans="1:7" x14ac:dyDescent="0.2">
      <c r="A17" s="18" t="s">
        <v>334</v>
      </c>
      <c r="B17" s="18" t="s">
        <v>33</v>
      </c>
      <c r="C17" s="23"/>
      <c r="D17" s="18" t="s">
        <v>147</v>
      </c>
      <c r="E17" s="18" t="s">
        <v>17</v>
      </c>
      <c r="F17" s="23"/>
      <c r="G17" s="14"/>
    </row>
    <row r="18" spans="1:7" x14ac:dyDescent="0.2">
      <c r="A18" s="18" t="s">
        <v>334</v>
      </c>
      <c r="B18" s="18" t="s">
        <v>119</v>
      </c>
      <c r="C18" s="23"/>
      <c r="D18" s="18" t="s">
        <v>147</v>
      </c>
      <c r="E18" s="18" t="s">
        <v>22</v>
      </c>
      <c r="F18" s="23"/>
      <c r="G18" s="14"/>
    </row>
    <row r="19" spans="1:7" x14ac:dyDescent="0.2">
      <c r="A19" s="18" t="s">
        <v>40</v>
      </c>
      <c r="B19" s="18" t="s">
        <v>172</v>
      </c>
      <c r="C19" s="23"/>
      <c r="D19" s="18" t="s">
        <v>147</v>
      </c>
      <c r="E19" s="18" t="s">
        <v>374</v>
      </c>
      <c r="F19" s="23"/>
      <c r="G19" s="14"/>
    </row>
    <row r="20" spans="1:7" x14ac:dyDescent="0.2">
      <c r="A20" s="18" t="s">
        <v>13</v>
      </c>
      <c r="B20" s="18" t="s">
        <v>152</v>
      </c>
      <c r="C20" s="23"/>
      <c r="D20" s="18" t="s">
        <v>253</v>
      </c>
      <c r="E20" s="18" t="s">
        <v>91</v>
      </c>
      <c r="F20" s="23"/>
      <c r="G20" s="14"/>
    </row>
    <row r="21" spans="1:7" x14ac:dyDescent="0.2">
      <c r="A21" s="18" t="s">
        <v>13</v>
      </c>
      <c r="B21" s="18" t="s">
        <v>191</v>
      </c>
      <c r="C21" s="23"/>
      <c r="D21" s="18" t="s">
        <v>306</v>
      </c>
      <c r="E21" s="18" t="s">
        <v>255</v>
      </c>
      <c r="F21" s="23"/>
      <c r="G21" s="14"/>
    </row>
    <row r="22" spans="1:7" x14ac:dyDescent="0.2">
      <c r="A22" s="18" t="s">
        <v>287</v>
      </c>
      <c r="B22" s="18" t="s">
        <v>284</v>
      </c>
      <c r="C22" s="23"/>
      <c r="D22" s="18" t="s">
        <v>174</v>
      </c>
      <c r="E22" s="18" t="s">
        <v>294</v>
      </c>
      <c r="F22" s="23"/>
      <c r="G22" s="14"/>
    </row>
    <row r="23" spans="1:7" x14ac:dyDescent="0.2">
      <c r="A23" s="18" t="s">
        <v>7</v>
      </c>
      <c r="B23" s="18" t="s">
        <v>199</v>
      </c>
      <c r="C23" s="23"/>
      <c r="D23" s="18" t="s">
        <v>48</v>
      </c>
      <c r="E23" s="18" t="s">
        <v>29</v>
      </c>
      <c r="F23" s="23"/>
      <c r="G23" s="14"/>
    </row>
    <row r="24" spans="1:7" x14ac:dyDescent="0.2">
      <c r="A24" s="18" t="s">
        <v>312</v>
      </c>
      <c r="B24" s="18" t="s">
        <v>279</v>
      </c>
      <c r="C24" s="23"/>
      <c r="D24" s="18" t="s">
        <v>202</v>
      </c>
      <c r="E24" s="18" t="s">
        <v>76</v>
      </c>
      <c r="F24" s="23"/>
      <c r="G24" s="14"/>
    </row>
    <row r="25" spans="1:7" x14ac:dyDescent="0.2">
      <c r="A25" s="18" t="s">
        <v>312</v>
      </c>
      <c r="B25" s="18" t="s">
        <v>17</v>
      </c>
      <c r="C25" s="23"/>
      <c r="D25" s="18" t="s">
        <v>18</v>
      </c>
      <c r="E25" s="18" t="s">
        <v>226</v>
      </c>
      <c r="F25" s="23"/>
      <c r="G25" s="14"/>
    </row>
    <row r="26" spans="1:7" x14ac:dyDescent="0.2">
      <c r="A26" s="18" t="s">
        <v>223</v>
      </c>
      <c r="B26" s="18" t="s">
        <v>117</v>
      </c>
      <c r="C26" s="23"/>
      <c r="D26" s="18"/>
      <c r="E26" s="18"/>
      <c r="F26" s="23"/>
      <c r="G26" s="14"/>
    </row>
    <row r="27" spans="1:7" x14ac:dyDescent="0.2">
      <c r="A27" s="18" t="s">
        <v>223</v>
      </c>
      <c r="B27" s="18" t="s">
        <v>218</v>
      </c>
      <c r="C27" s="23"/>
      <c r="D27" s="18"/>
      <c r="E27" s="18"/>
      <c r="F27" s="23"/>
      <c r="G27" s="14"/>
    </row>
    <row r="28" spans="1:7" x14ac:dyDescent="0.2">
      <c r="A28" s="18" t="s">
        <v>317</v>
      </c>
      <c r="B28" s="18" t="s">
        <v>81</v>
      </c>
      <c r="C28" s="23"/>
      <c r="D28" s="18"/>
      <c r="E28" s="18"/>
      <c r="F28" s="23"/>
      <c r="G28" s="14"/>
    </row>
    <row r="29" spans="1:7" x14ac:dyDescent="0.2">
      <c r="A29" s="18" t="s">
        <v>16</v>
      </c>
      <c r="B29" s="18" t="s">
        <v>99</v>
      </c>
      <c r="C29" s="23"/>
      <c r="D29" s="18"/>
      <c r="E29" s="18"/>
      <c r="F29" s="23"/>
      <c r="G29" s="14"/>
    </row>
    <row r="30" spans="1:7" x14ac:dyDescent="0.2">
      <c r="A30" s="18" t="s">
        <v>225</v>
      </c>
      <c r="B30" s="18" t="s">
        <v>243</v>
      </c>
      <c r="C30" s="23"/>
      <c r="D30" s="18"/>
      <c r="E30" s="18"/>
      <c r="F30" s="23"/>
      <c r="G30" s="14"/>
    </row>
    <row r="31" spans="1:7" x14ac:dyDescent="0.2">
      <c r="A31" s="18" t="s">
        <v>225</v>
      </c>
      <c r="B31" s="18" t="s">
        <v>138</v>
      </c>
      <c r="C31" s="23"/>
      <c r="D31" s="18"/>
      <c r="E31" s="18"/>
      <c r="F31" s="23"/>
      <c r="G31" s="14"/>
    </row>
    <row r="32" spans="1:7" x14ac:dyDescent="0.2">
      <c r="A32" s="18" t="s">
        <v>225</v>
      </c>
      <c r="B32" s="18" t="s">
        <v>186</v>
      </c>
      <c r="C32" s="23"/>
      <c r="D32" s="18"/>
      <c r="E32" s="18"/>
      <c r="F32" s="23"/>
      <c r="G32" s="14"/>
    </row>
    <row r="33" spans="1:7" x14ac:dyDescent="0.2">
      <c r="A33" s="18" t="s">
        <v>219</v>
      </c>
      <c r="B33" s="18" t="s">
        <v>188</v>
      </c>
      <c r="C33" s="23"/>
      <c r="D33" s="18"/>
      <c r="E33" s="18"/>
      <c r="F33" s="23"/>
      <c r="G33" s="14"/>
    </row>
    <row r="34" spans="1:7" x14ac:dyDescent="0.2">
      <c r="A34" s="18" t="s">
        <v>45</v>
      </c>
      <c r="B34" s="18" t="s">
        <v>46</v>
      </c>
      <c r="C34" s="23"/>
      <c r="D34" s="18"/>
      <c r="E34" s="18"/>
      <c r="F34" s="23"/>
      <c r="G34" s="14"/>
    </row>
    <row r="35" spans="1:7" x14ac:dyDescent="0.2">
      <c r="A35" s="18" t="s">
        <v>45</v>
      </c>
      <c r="B35" s="18" t="s">
        <v>75</v>
      </c>
      <c r="C35" s="23"/>
      <c r="D35" s="18"/>
      <c r="E35" s="18"/>
      <c r="F35" s="23"/>
      <c r="G35" s="14"/>
    </row>
    <row r="36" spans="1:7" x14ac:dyDescent="0.2">
      <c r="A36" s="18" t="s">
        <v>36</v>
      </c>
      <c r="B36" s="18" t="s">
        <v>115</v>
      </c>
      <c r="C36" s="23"/>
      <c r="D36" s="18"/>
      <c r="E36" s="18"/>
      <c r="F36" s="23"/>
      <c r="G36" s="14"/>
    </row>
    <row r="37" spans="1:7" x14ac:dyDescent="0.2">
      <c r="A37" s="18" t="s">
        <v>296</v>
      </c>
      <c r="B37" s="18" t="s">
        <v>28</v>
      </c>
      <c r="C37" s="23"/>
      <c r="D37" s="18"/>
      <c r="E37" s="18"/>
      <c r="F37" s="23"/>
      <c r="G37" s="14"/>
    </row>
    <row r="38" spans="1:7" x14ac:dyDescent="0.2">
      <c r="A38" s="18" t="s">
        <v>270</v>
      </c>
      <c r="B38" s="18" t="s">
        <v>157</v>
      </c>
      <c r="C38" s="23"/>
      <c r="D38" s="18"/>
      <c r="E38" s="18"/>
      <c r="F38" s="23"/>
      <c r="G38" s="14"/>
    </row>
    <row r="39" spans="1:7" x14ac:dyDescent="0.2">
      <c r="A39" s="18" t="s">
        <v>361</v>
      </c>
      <c r="B39" s="18" t="s">
        <v>362</v>
      </c>
      <c r="C39" s="23"/>
      <c r="D39" s="18"/>
      <c r="E39" s="18"/>
      <c r="F39" s="23"/>
      <c r="G39" s="14"/>
    </row>
    <row r="40" spans="1:7" x14ac:dyDescent="0.2">
      <c r="A40" s="18" t="s">
        <v>267</v>
      </c>
      <c r="B40" s="18" t="s">
        <v>131</v>
      </c>
      <c r="C40" s="23"/>
      <c r="D40" s="18"/>
      <c r="E40" s="18"/>
      <c r="F40" s="23"/>
      <c r="G40" s="14"/>
    </row>
    <row r="41" spans="1:7" x14ac:dyDescent="0.2">
      <c r="A41" s="18" t="s">
        <v>70</v>
      </c>
      <c r="B41" s="18" t="s">
        <v>17</v>
      </c>
      <c r="C41" s="23"/>
      <c r="D41" s="18"/>
      <c r="E41" s="18"/>
      <c r="F41" s="23"/>
      <c r="G41" s="14"/>
    </row>
    <row r="42" spans="1:7" x14ac:dyDescent="0.2">
      <c r="A42" s="18" t="s">
        <v>83</v>
      </c>
      <c r="B42" s="18" t="s">
        <v>266</v>
      </c>
      <c r="C42" s="23"/>
      <c r="D42" s="18"/>
      <c r="E42" s="18"/>
      <c r="F42" s="23"/>
      <c r="G42" s="14"/>
    </row>
    <row r="43" spans="1:7" x14ac:dyDescent="0.2">
      <c r="A43" s="18" t="s">
        <v>27</v>
      </c>
      <c r="B43" s="18" t="s">
        <v>136</v>
      </c>
      <c r="C43" s="23"/>
      <c r="D43" s="18"/>
      <c r="E43" s="18"/>
      <c r="F43" s="23"/>
      <c r="G43" s="14"/>
    </row>
    <row r="44" spans="1:7" x14ac:dyDescent="0.2">
      <c r="A44" s="18" t="s">
        <v>27</v>
      </c>
      <c r="B44" s="18" t="s">
        <v>238</v>
      </c>
      <c r="C44" s="23"/>
      <c r="D44" s="18"/>
      <c r="E44" s="18"/>
      <c r="F44" s="23"/>
      <c r="G44" s="14"/>
    </row>
    <row r="45" spans="1:7" x14ac:dyDescent="0.2">
      <c r="A45" s="18" t="s">
        <v>232</v>
      </c>
      <c r="B45" s="18" t="s">
        <v>264</v>
      </c>
      <c r="C45" s="23"/>
      <c r="D45" s="18"/>
      <c r="E45" s="18"/>
      <c r="F45" s="23"/>
      <c r="G45" s="14"/>
    </row>
    <row r="46" spans="1:7" x14ac:dyDescent="0.2">
      <c r="A46" s="18" t="s">
        <v>232</v>
      </c>
      <c r="B46" s="18" t="s">
        <v>98</v>
      </c>
      <c r="C46" s="23"/>
      <c r="D46" s="18"/>
      <c r="E46" s="18"/>
      <c r="F46" s="23"/>
      <c r="G46" s="14"/>
    </row>
    <row r="47" spans="1:7" x14ac:dyDescent="0.2">
      <c r="A47" s="18" t="s">
        <v>9</v>
      </c>
      <c r="B47" s="18" t="s">
        <v>31</v>
      </c>
      <c r="C47" s="23"/>
      <c r="D47" s="18"/>
      <c r="E47" s="18"/>
      <c r="F47" s="23"/>
      <c r="G47" s="14"/>
    </row>
    <row r="48" spans="1:7" x14ac:dyDescent="0.2">
      <c r="A48" s="18" t="s">
        <v>9</v>
      </c>
      <c r="B48" s="18" t="s">
        <v>199</v>
      </c>
      <c r="C48" s="23"/>
      <c r="D48" s="18"/>
      <c r="E48" s="18"/>
      <c r="F48" s="23"/>
      <c r="G48" s="14"/>
    </row>
    <row r="49" spans="1:7" x14ac:dyDescent="0.2">
      <c r="A49" s="18" t="s">
        <v>55</v>
      </c>
      <c r="B49" s="18" t="s">
        <v>229</v>
      </c>
      <c r="C49" s="23"/>
      <c r="D49" s="18"/>
      <c r="E49" s="18"/>
      <c r="F49" s="23"/>
      <c r="G49" s="14"/>
    </row>
    <row r="50" spans="1:7" x14ac:dyDescent="0.2">
      <c r="A50" s="18" t="s">
        <v>55</v>
      </c>
      <c r="B50" s="18" t="s">
        <v>144</v>
      </c>
      <c r="C50" s="23"/>
      <c r="D50" s="18"/>
      <c r="E50" s="18"/>
      <c r="F50" s="23"/>
      <c r="G50" s="14"/>
    </row>
    <row r="51" spans="1:7" x14ac:dyDescent="0.2">
      <c r="A51" s="18" t="s">
        <v>123</v>
      </c>
      <c r="B51" s="18" t="s">
        <v>273</v>
      </c>
      <c r="C51" s="23"/>
      <c r="D51" s="18"/>
      <c r="E51" s="18"/>
      <c r="F51" s="23"/>
      <c r="G51" s="14"/>
    </row>
    <row r="52" spans="1:7" x14ac:dyDescent="0.2">
      <c r="A52" s="18" t="s">
        <v>123</v>
      </c>
      <c r="B52" s="18" t="s">
        <v>29</v>
      </c>
      <c r="C52" s="23"/>
      <c r="D52" s="18"/>
      <c r="E52" s="18"/>
      <c r="F52" s="23"/>
      <c r="G52" s="14"/>
    </row>
    <row r="53" spans="1:7" ht="12.75" customHeight="1" x14ac:dyDescent="0.2">
      <c r="D53" s="18"/>
      <c r="E53" s="18"/>
      <c r="F53" s="23"/>
    </row>
  </sheetData>
  <mergeCells count="1">
    <mergeCell ref="A1:H1"/>
  </mergeCells>
  <pageMargins left="0.78740157499999996" right="0.78740157499999996" top="0.984251969" bottom="0.984251969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opLeftCell="A28" zoomScaleNormal="100" workbookViewId="0">
      <selection activeCell="C67" sqref="C67"/>
    </sheetView>
  </sheetViews>
  <sheetFormatPr baseColWidth="10" defaultColWidth="9.140625" defaultRowHeight="12.75" customHeight="1" x14ac:dyDescent="0.2"/>
  <cols>
    <col min="1" max="1" width="14.42578125" customWidth="1"/>
    <col min="2" max="2" width="10.140625" customWidth="1"/>
    <col min="3" max="5" width="24.85546875" customWidth="1"/>
    <col min="6" max="7" width="9.140625" customWidth="1"/>
  </cols>
  <sheetData>
    <row r="1" spans="1:7" ht="20.25" x14ac:dyDescent="0.3">
      <c r="A1" s="48" t="s">
        <v>167</v>
      </c>
      <c r="B1" s="48"/>
      <c r="C1" s="48"/>
      <c r="D1" s="48"/>
      <c r="E1" s="48"/>
      <c r="F1" s="48"/>
      <c r="G1" s="48"/>
    </row>
    <row r="2" spans="1:7" x14ac:dyDescent="0.2">
      <c r="A2" s="2" t="s">
        <v>61</v>
      </c>
      <c r="B2" s="3" t="s">
        <v>324</v>
      </c>
    </row>
    <row r="3" spans="1:7" x14ac:dyDescent="0.2">
      <c r="A3" s="15"/>
      <c r="B3" s="15"/>
      <c r="C3" s="15"/>
      <c r="D3" s="15"/>
      <c r="E3" s="15"/>
    </row>
    <row r="4" spans="1:7" x14ac:dyDescent="0.2">
      <c r="A4" s="16" t="s">
        <v>84</v>
      </c>
      <c r="B4" s="16" t="s">
        <v>82</v>
      </c>
      <c r="C4" s="16"/>
      <c r="D4" s="16"/>
      <c r="E4" s="16"/>
      <c r="F4" s="14"/>
    </row>
    <row r="5" spans="1:7" x14ac:dyDescent="0.2">
      <c r="A5" s="18" t="s">
        <v>133</v>
      </c>
      <c r="B5" s="18" t="s">
        <v>92</v>
      </c>
      <c r="C5" s="23"/>
      <c r="D5" s="24"/>
      <c r="E5" s="23"/>
      <c r="F5" s="14"/>
    </row>
    <row r="6" spans="1:7" x14ac:dyDescent="0.2">
      <c r="A6" s="18" t="s">
        <v>208</v>
      </c>
      <c r="B6" s="18" t="s">
        <v>140</v>
      </c>
      <c r="C6" s="23"/>
      <c r="D6" s="24"/>
      <c r="E6" s="23"/>
      <c r="F6" s="14"/>
    </row>
    <row r="7" spans="1:7" x14ac:dyDescent="0.2">
      <c r="A7" s="18" t="s">
        <v>208</v>
      </c>
      <c r="B7" s="18" t="s">
        <v>134</v>
      </c>
      <c r="C7" s="23"/>
      <c r="D7" s="24"/>
      <c r="E7" s="23"/>
      <c r="F7" s="14"/>
    </row>
    <row r="8" spans="1:7" x14ac:dyDescent="0.2">
      <c r="A8" s="18" t="s">
        <v>292</v>
      </c>
      <c r="B8" s="18" t="s">
        <v>280</v>
      </c>
      <c r="C8" s="23"/>
      <c r="D8" s="24"/>
      <c r="E8" s="23"/>
      <c r="F8" s="14"/>
    </row>
    <row r="9" spans="1:7" x14ac:dyDescent="0.2">
      <c r="A9" s="18" t="s">
        <v>292</v>
      </c>
      <c r="B9" s="18" t="s">
        <v>81</v>
      </c>
      <c r="C9" s="23"/>
      <c r="D9" s="24"/>
      <c r="E9" s="23"/>
      <c r="F9" s="14"/>
    </row>
    <row r="10" spans="1:7" x14ac:dyDescent="0.2">
      <c r="A10" s="18" t="s">
        <v>156</v>
      </c>
      <c r="B10" s="18" t="s">
        <v>238</v>
      </c>
      <c r="C10" s="23"/>
      <c r="D10" s="24"/>
      <c r="E10" s="23"/>
      <c r="F10" s="14"/>
    </row>
    <row r="11" spans="1:7" x14ac:dyDescent="0.2">
      <c r="A11" s="18" t="s">
        <v>285</v>
      </c>
      <c r="B11" s="18" t="s">
        <v>294</v>
      </c>
      <c r="C11" s="23"/>
      <c r="D11" s="24"/>
      <c r="E11" s="23"/>
      <c r="F11" s="14"/>
    </row>
    <row r="12" spans="1:7" x14ac:dyDescent="0.2">
      <c r="A12" s="18" t="s">
        <v>319</v>
      </c>
      <c r="B12" s="18" t="s">
        <v>320</v>
      </c>
      <c r="C12" s="23"/>
      <c r="D12" s="24"/>
      <c r="E12" s="23"/>
      <c r="F12" s="14"/>
    </row>
    <row r="13" spans="1:7" x14ac:dyDescent="0.2">
      <c r="A13" s="18" t="s">
        <v>118</v>
      </c>
      <c r="B13" s="18" t="s">
        <v>114</v>
      </c>
      <c r="C13" s="23"/>
      <c r="D13" s="24"/>
      <c r="E13" s="23"/>
      <c r="F13" s="14"/>
    </row>
    <row r="14" spans="1:7" x14ac:dyDescent="0.2">
      <c r="A14" s="18" t="s">
        <v>118</v>
      </c>
      <c r="B14" s="18" t="s">
        <v>192</v>
      </c>
      <c r="C14" s="23"/>
      <c r="D14" s="24"/>
      <c r="E14" s="23"/>
      <c r="F14" s="14"/>
    </row>
    <row r="15" spans="1:7" x14ac:dyDescent="0.2">
      <c r="A15" s="18" t="s">
        <v>118</v>
      </c>
      <c r="B15" s="18" t="s">
        <v>164</v>
      </c>
      <c r="C15" s="23"/>
      <c r="D15" s="24"/>
      <c r="E15" s="23"/>
      <c r="F15" s="14"/>
    </row>
    <row r="16" spans="1:7" x14ac:dyDescent="0.2">
      <c r="A16" s="18" t="s">
        <v>118</v>
      </c>
      <c r="B16" s="18" t="s">
        <v>87</v>
      </c>
      <c r="C16" s="23"/>
      <c r="D16" s="24"/>
      <c r="E16" s="23"/>
      <c r="F16" s="14"/>
    </row>
    <row r="17" spans="1:6" x14ac:dyDescent="0.2">
      <c r="A17" s="18" t="s">
        <v>335</v>
      </c>
      <c r="B17" s="18" t="s">
        <v>33</v>
      </c>
      <c r="C17" s="23"/>
      <c r="D17" s="24"/>
      <c r="E17" s="23"/>
      <c r="F17" s="14"/>
    </row>
    <row r="18" spans="1:6" x14ac:dyDescent="0.2">
      <c r="A18" s="18" t="s">
        <v>335</v>
      </c>
      <c r="B18" s="18" t="s">
        <v>119</v>
      </c>
      <c r="C18" s="23"/>
      <c r="D18" s="24"/>
      <c r="E18" s="23"/>
      <c r="F18" s="14"/>
    </row>
    <row r="19" spans="1:6" x14ac:dyDescent="0.2">
      <c r="A19" s="18" t="s">
        <v>40</v>
      </c>
      <c r="B19" s="18" t="s">
        <v>172</v>
      </c>
      <c r="C19" s="23"/>
      <c r="D19" s="24"/>
      <c r="E19" s="23"/>
      <c r="F19" s="14"/>
    </row>
    <row r="20" spans="1:6" x14ac:dyDescent="0.2">
      <c r="A20" s="18" t="s">
        <v>13</v>
      </c>
      <c r="B20" s="18" t="s">
        <v>152</v>
      </c>
      <c r="C20" s="23"/>
      <c r="D20" s="24"/>
      <c r="E20" s="23"/>
      <c r="F20" s="14"/>
    </row>
    <row r="21" spans="1:6" x14ac:dyDescent="0.2">
      <c r="A21" s="18" t="s">
        <v>13</v>
      </c>
      <c r="B21" s="18" t="s">
        <v>191</v>
      </c>
      <c r="C21" s="23"/>
      <c r="D21" s="24"/>
      <c r="E21" s="23"/>
      <c r="F21" s="14"/>
    </row>
    <row r="22" spans="1:6" x14ac:dyDescent="0.2">
      <c r="A22" s="18" t="s">
        <v>287</v>
      </c>
      <c r="B22" s="18" t="s">
        <v>284</v>
      </c>
      <c r="C22" s="23"/>
      <c r="D22" s="24"/>
      <c r="E22" s="23"/>
      <c r="F22" s="14"/>
    </row>
    <row r="23" spans="1:6" x14ac:dyDescent="0.2">
      <c r="A23" s="18" t="s">
        <v>7</v>
      </c>
      <c r="B23" s="18" t="s">
        <v>199</v>
      </c>
      <c r="C23" s="23"/>
      <c r="D23" s="24"/>
      <c r="E23" s="23"/>
      <c r="F23" s="14"/>
    </row>
    <row r="24" spans="1:6" x14ac:dyDescent="0.2">
      <c r="A24" s="18" t="s">
        <v>312</v>
      </c>
      <c r="B24" s="18" t="s">
        <v>279</v>
      </c>
      <c r="C24" s="23"/>
      <c r="D24" s="24"/>
      <c r="E24" s="23"/>
      <c r="F24" s="14"/>
    </row>
    <row r="25" spans="1:6" x14ac:dyDescent="0.2">
      <c r="A25" s="18" t="s">
        <v>312</v>
      </c>
      <c r="B25" s="18" t="s">
        <v>17</v>
      </c>
      <c r="C25" s="23"/>
      <c r="D25" s="24"/>
      <c r="E25" s="23"/>
      <c r="F25" s="14"/>
    </row>
    <row r="26" spans="1:6" x14ac:dyDescent="0.2">
      <c r="A26" s="18" t="s">
        <v>223</v>
      </c>
      <c r="B26" s="18" t="s">
        <v>117</v>
      </c>
      <c r="C26" s="23"/>
      <c r="D26" s="24"/>
      <c r="E26" s="23"/>
      <c r="F26" s="14"/>
    </row>
    <row r="27" spans="1:6" x14ac:dyDescent="0.2">
      <c r="A27" s="18" t="s">
        <v>223</v>
      </c>
      <c r="B27" s="18" t="s">
        <v>218</v>
      </c>
      <c r="C27" s="23"/>
      <c r="D27" s="24"/>
      <c r="E27" s="23"/>
      <c r="F27" s="14"/>
    </row>
    <row r="28" spans="1:6" x14ac:dyDescent="0.2">
      <c r="A28" s="18" t="s">
        <v>317</v>
      </c>
      <c r="B28" s="18" t="s">
        <v>81</v>
      </c>
      <c r="C28" s="23"/>
      <c r="D28" s="24"/>
      <c r="E28" s="23"/>
      <c r="F28" s="14"/>
    </row>
    <row r="29" spans="1:6" x14ac:dyDescent="0.2">
      <c r="A29" s="18" t="s">
        <v>16</v>
      </c>
      <c r="B29" s="18" t="s">
        <v>99</v>
      </c>
      <c r="C29" s="23"/>
      <c r="D29" s="24"/>
      <c r="E29" s="23"/>
      <c r="F29" s="14"/>
    </row>
    <row r="30" spans="1:6" x14ac:dyDescent="0.2">
      <c r="A30" s="18" t="s">
        <v>225</v>
      </c>
      <c r="B30" s="18" t="s">
        <v>243</v>
      </c>
      <c r="C30" s="23"/>
      <c r="D30" s="24"/>
      <c r="E30" s="23"/>
      <c r="F30" s="14"/>
    </row>
    <row r="31" spans="1:6" x14ac:dyDescent="0.2">
      <c r="A31" s="18" t="s">
        <v>225</v>
      </c>
      <c r="B31" s="18" t="s">
        <v>138</v>
      </c>
      <c r="C31" s="23"/>
      <c r="D31" s="24"/>
      <c r="E31" s="23"/>
      <c r="F31" s="14"/>
    </row>
    <row r="32" spans="1:6" x14ac:dyDescent="0.2">
      <c r="A32" s="18" t="s">
        <v>225</v>
      </c>
      <c r="B32" s="18" t="s">
        <v>186</v>
      </c>
      <c r="C32" s="23"/>
      <c r="D32" s="24"/>
      <c r="E32" s="23"/>
      <c r="F32" s="14"/>
    </row>
    <row r="33" spans="1:6" x14ac:dyDescent="0.2">
      <c r="A33" s="18" t="s">
        <v>219</v>
      </c>
      <c r="B33" s="18" t="s">
        <v>188</v>
      </c>
      <c r="C33" s="23"/>
      <c r="D33" s="24"/>
      <c r="E33" s="23"/>
      <c r="F33" s="14"/>
    </row>
    <row r="34" spans="1:6" x14ac:dyDescent="0.2">
      <c r="A34" s="18" t="s">
        <v>45</v>
      </c>
      <c r="B34" s="18" t="s">
        <v>46</v>
      </c>
      <c r="C34" s="23"/>
      <c r="D34" s="24"/>
      <c r="E34" s="23"/>
      <c r="F34" s="14"/>
    </row>
    <row r="35" spans="1:6" x14ac:dyDescent="0.2">
      <c r="A35" s="18" t="s">
        <v>45</v>
      </c>
      <c r="B35" s="18" t="s">
        <v>75</v>
      </c>
      <c r="C35" s="23"/>
      <c r="D35" s="24"/>
      <c r="E35" s="23"/>
      <c r="F35" s="14"/>
    </row>
    <row r="36" spans="1:6" x14ac:dyDescent="0.2">
      <c r="A36" s="18" t="s">
        <v>36</v>
      </c>
      <c r="B36" s="18" t="s">
        <v>115</v>
      </c>
      <c r="C36" s="23"/>
      <c r="D36" s="24"/>
      <c r="E36" s="23"/>
      <c r="F36" s="14"/>
    </row>
    <row r="37" spans="1:6" x14ac:dyDescent="0.2">
      <c r="A37" s="18" t="s">
        <v>296</v>
      </c>
      <c r="B37" s="18" t="s">
        <v>28</v>
      </c>
      <c r="C37" s="23"/>
      <c r="D37" s="24"/>
      <c r="E37" s="23"/>
      <c r="F37" s="14"/>
    </row>
    <row r="38" spans="1:6" x14ac:dyDescent="0.2">
      <c r="A38" s="18" t="s">
        <v>270</v>
      </c>
      <c r="B38" s="18" t="s">
        <v>157</v>
      </c>
      <c r="C38" s="23"/>
      <c r="D38" s="24"/>
      <c r="E38" s="23"/>
      <c r="F38" s="14"/>
    </row>
    <row r="39" spans="1:6" x14ac:dyDescent="0.2">
      <c r="A39" s="18" t="s">
        <v>361</v>
      </c>
      <c r="B39" s="18" t="s">
        <v>362</v>
      </c>
      <c r="C39" s="23"/>
      <c r="D39" s="24"/>
      <c r="E39" s="23"/>
      <c r="F39" s="14"/>
    </row>
    <row r="40" spans="1:6" x14ac:dyDescent="0.2">
      <c r="A40" s="18" t="s">
        <v>267</v>
      </c>
      <c r="B40" s="18" t="s">
        <v>131</v>
      </c>
      <c r="C40" s="23"/>
      <c r="D40" s="24"/>
      <c r="E40" s="23"/>
      <c r="F40" s="14"/>
    </row>
    <row r="41" spans="1:6" x14ac:dyDescent="0.2">
      <c r="A41" s="18" t="s">
        <v>70</v>
      </c>
      <c r="B41" s="18" t="s">
        <v>17</v>
      </c>
      <c r="C41" s="23"/>
      <c r="D41" s="24"/>
      <c r="E41" s="23"/>
      <c r="F41" s="14"/>
    </row>
    <row r="42" spans="1:6" x14ac:dyDescent="0.2">
      <c r="A42" s="18" t="s">
        <v>83</v>
      </c>
      <c r="B42" s="18" t="s">
        <v>266</v>
      </c>
      <c r="C42" s="23"/>
      <c r="D42" s="24"/>
      <c r="E42" s="23"/>
      <c r="F42" s="14"/>
    </row>
    <row r="43" spans="1:6" x14ac:dyDescent="0.2">
      <c r="A43" s="18" t="s">
        <v>27</v>
      </c>
      <c r="B43" s="18" t="s">
        <v>136</v>
      </c>
      <c r="C43" s="23"/>
      <c r="D43" s="24"/>
      <c r="E43" s="23"/>
      <c r="F43" s="14"/>
    </row>
    <row r="44" spans="1:6" x14ac:dyDescent="0.2">
      <c r="A44" s="18" t="s">
        <v>27</v>
      </c>
      <c r="B44" s="18" t="s">
        <v>238</v>
      </c>
      <c r="C44" s="23"/>
      <c r="D44" s="24"/>
      <c r="E44" s="23"/>
      <c r="F44" s="14"/>
    </row>
    <row r="45" spans="1:6" x14ac:dyDescent="0.2">
      <c r="A45" s="18" t="s">
        <v>232</v>
      </c>
      <c r="B45" s="18" t="s">
        <v>264</v>
      </c>
      <c r="C45" s="23"/>
      <c r="D45" s="24"/>
      <c r="E45" s="23"/>
      <c r="F45" s="14"/>
    </row>
    <row r="46" spans="1:6" x14ac:dyDescent="0.2">
      <c r="A46" s="18" t="s">
        <v>232</v>
      </c>
      <c r="B46" s="18" t="s">
        <v>98</v>
      </c>
      <c r="C46" s="23"/>
      <c r="D46" s="24"/>
      <c r="E46" s="23"/>
      <c r="F46" s="14"/>
    </row>
    <row r="47" spans="1:6" x14ac:dyDescent="0.2">
      <c r="A47" s="18" t="s">
        <v>9</v>
      </c>
      <c r="B47" s="18" t="s">
        <v>31</v>
      </c>
      <c r="C47" s="23"/>
      <c r="D47" s="24"/>
      <c r="E47" s="23"/>
      <c r="F47" s="14"/>
    </row>
    <row r="48" spans="1:6" x14ac:dyDescent="0.2">
      <c r="A48" s="18" t="s">
        <v>9</v>
      </c>
      <c r="B48" s="18" t="s">
        <v>199</v>
      </c>
      <c r="C48" s="23"/>
      <c r="D48" s="24"/>
      <c r="E48" s="23"/>
      <c r="F48" s="14"/>
    </row>
    <row r="49" spans="1:6" x14ac:dyDescent="0.2">
      <c r="A49" s="18" t="s">
        <v>55</v>
      </c>
      <c r="B49" s="18" t="s">
        <v>229</v>
      </c>
      <c r="C49" s="23"/>
      <c r="D49" s="24"/>
      <c r="E49" s="23"/>
      <c r="F49" s="14"/>
    </row>
    <row r="50" spans="1:6" x14ac:dyDescent="0.2">
      <c r="A50" s="18" t="s">
        <v>55</v>
      </c>
      <c r="B50" s="18" t="s">
        <v>144</v>
      </c>
      <c r="C50" s="23"/>
      <c r="D50" s="24"/>
      <c r="E50" s="23"/>
      <c r="F50" s="14"/>
    </row>
    <row r="51" spans="1:6" x14ac:dyDescent="0.2">
      <c r="A51" s="18" t="s">
        <v>123</v>
      </c>
      <c r="B51" s="18" t="s">
        <v>273</v>
      </c>
      <c r="C51" s="23"/>
      <c r="D51" s="24"/>
      <c r="E51" s="23"/>
      <c r="F51" s="14"/>
    </row>
    <row r="52" spans="1:6" x14ac:dyDescent="0.2">
      <c r="A52" s="18" t="s">
        <v>123</v>
      </c>
      <c r="B52" s="18" t="s">
        <v>29</v>
      </c>
      <c r="C52" s="23"/>
      <c r="D52" s="24"/>
      <c r="E52" s="23"/>
      <c r="F52" s="14"/>
    </row>
    <row r="53" spans="1:6" x14ac:dyDescent="0.2">
      <c r="A53" s="18" t="s">
        <v>107</v>
      </c>
      <c r="B53" s="18" t="s">
        <v>261</v>
      </c>
      <c r="C53" s="23"/>
      <c r="D53" s="24"/>
      <c r="E53" s="23"/>
      <c r="F53" s="14"/>
    </row>
    <row r="54" spans="1:6" x14ac:dyDescent="0.2">
      <c r="A54" s="18" t="s">
        <v>107</v>
      </c>
      <c r="B54" s="18" t="s">
        <v>199</v>
      </c>
      <c r="C54" s="23"/>
      <c r="D54" s="24"/>
      <c r="E54" s="23"/>
      <c r="F54" s="14"/>
    </row>
    <row r="55" spans="1:6" x14ac:dyDescent="0.2">
      <c r="A55" s="18" t="s">
        <v>107</v>
      </c>
      <c r="B55" s="18" t="s">
        <v>1</v>
      </c>
      <c r="C55" s="23"/>
      <c r="D55" s="24"/>
      <c r="E55" s="23"/>
      <c r="F55" s="14"/>
    </row>
    <row r="56" spans="1:6" x14ac:dyDescent="0.2">
      <c r="A56" s="18" t="s">
        <v>107</v>
      </c>
      <c r="B56" s="18" t="s">
        <v>217</v>
      </c>
      <c r="C56" s="23"/>
      <c r="D56" s="24"/>
      <c r="E56" s="23"/>
      <c r="F56" s="14"/>
    </row>
    <row r="57" spans="1:6" x14ac:dyDescent="0.2">
      <c r="A57" s="18" t="s">
        <v>121</v>
      </c>
      <c r="B57" s="18" t="s">
        <v>209</v>
      </c>
      <c r="C57" s="23"/>
      <c r="D57" s="24"/>
      <c r="E57" s="23"/>
      <c r="F57" s="14"/>
    </row>
    <row r="58" spans="1:6" x14ac:dyDescent="0.2">
      <c r="A58" s="18" t="s">
        <v>121</v>
      </c>
      <c r="B58" s="18" t="s">
        <v>236</v>
      </c>
      <c r="C58" s="23"/>
      <c r="D58" s="24"/>
      <c r="E58" s="23"/>
      <c r="F58" s="14"/>
    </row>
    <row r="59" spans="1:6" x14ac:dyDescent="0.2">
      <c r="A59" s="18" t="s">
        <v>121</v>
      </c>
      <c r="B59" s="18" t="s">
        <v>52</v>
      </c>
      <c r="C59" s="23"/>
      <c r="D59" s="24"/>
      <c r="E59" s="23"/>
      <c r="F59" s="14"/>
    </row>
    <row r="60" spans="1:6" x14ac:dyDescent="0.2">
      <c r="A60" s="18" t="s">
        <v>121</v>
      </c>
      <c r="B60" s="18" t="s">
        <v>21</v>
      </c>
      <c r="C60" s="23"/>
      <c r="D60" s="24"/>
      <c r="E60" s="23"/>
      <c r="F60" s="14"/>
    </row>
    <row r="61" spans="1:6" x14ac:dyDescent="0.2">
      <c r="A61" s="18" t="s">
        <v>162</v>
      </c>
      <c r="B61" s="18" t="s">
        <v>246</v>
      </c>
      <c r="C61" s="23"/>
      <c r="D61" s="24"/>
      <c r="E61" s="23"/>
      <c r="F61" s="14"/>
    </row>
    <row r="62" spans="1:6" x14ac:dyDescent="0.2">
      <c r="A62" s="18" t="s">
        <v>162</v>
      </c>
      <c r="B62" s="18" t="s">
        <v>141</v>
      </c>
      <c r="C62" s="23"/>
      <c r="D62" s="24"/>
      <c r="E62" s="23"/>
      <c r="F62" s="14"/>
    </row>
    <row r="63" spans="1:6" x14ac:dyDescent="0.2">
      <c r="A63" s="18" t="s">
        <v>295</v>
      </c>
      <c r="B63" s="18" t="s">
        <v>17</v>
      </c>
      <c r="C63" s="23"/>
      <c r="D63" s="24"/>
      <c r="E63" s="23"/>
      <c r="F63" s="14"/>
    </row>
    <row r="64" spans="1:6" x14ac:dyDescent="0.2">
      <c r="A64" s="18" t="s">
        <v>147</v>
      </c>
      <c r="B64" s="18" t="s">
        <v>33</v>
      </c>
      <c r="C64" s="23"/>
      <c r="D64" s="24"/>
      <c r="E64" s="23"/>
      <c r="F64" s="14"/>
    </row>
    <row r="65" spans="1:6" x14ac:dyDescent="0.2">
      <c r="A65" s="18" t="s">
        <v>147</v>
      </c>
      <c r="B65" s="18" t="s">
        <v>17</v>
      </c>
      <c r="C65" s="23"/>
      <c r="D65" s="24"/>
      <c r="E65" s="23"/>
      <c r="F65" s="14"/>
    </row>
    <row r="66" spans="1:6" x14ac:dyDescent="0.2">
      <c r="A66" s="18" t="s">
        <v>147</v>
      </c>
      <c r="B66" s="18" t="s">
        <v>22</v>
      </c>
      <c r="C66" s="23"/>
      <c r="D66" s="24"/>
      <c r="E66" s="23"/>
      <c r="F66" s="14"/>
    </row>
    <row r="67" spans="1:6" x14ac:dyDescent="0.2">
      <c r="A67" s="18" t="s">
        <v>147</v>
      </c>
      <c r="B67" s="18" t="s">
        <v>374</v>
      </c>
      <c r="C67" s="23"/>
      <c r="D67" s="24"/>
      <c r="E67" s="23"/>
      <c r="F67" s="14"/>
    </row>
    <row r="68" spans="1:6" x14ac:dyDescent="0.2">
      <c r="A68" s="18" t="s">
        <v>253</v>
      </c>
      <c r="B68" s="18" t="s">
        <v>91</v>
      </c>
      <c r="C68" s="23"/>
      <c r="D68" s="24"/>
      <c r="E68" s="23"/>
      <c r="F68" s="14"/>
    </row>
    <row r="69" spans="1:6" x14ac:dyDescent="0.2">
      <c r="A69" s="18" t="s">
        <v>306</v>
      </c>
      <c r="B69" s="18" t="s">
        <v>255</v>
      </c>
      <c r="C69" s="23"/>
      <c r="D69" s="24"/>
      <c r="E69" s="23"/>
      <c r="F69" s="14"/>
    </row>
    <row r="70" spans="1:6" x14ac:dyDescent="0.2">
      <c r="A70" s="18" t="s">
        <v>174</v>
      </c>
      <c r="B70" s="18" t="s">
        <v>294</v>
      </c>
      <c r="C70" s="23"/>
      <c r="D70" s="24"/>
      <c r="E70" s="23"/>
      <c r="F70" s="14"/>
    </row>
    <row r="71" spans="1:6" x14ac:dyDescent="0.2">
      <c r="A71" s="18" t="s">
        <v>48</v>
      </c>
      <c r="B71" s="18" t="s">
        <v>29</v>
      </c>
      <c r="C71" s="23"/>
      <c r="D71" s="24"/>
      <c r="E71" s="23"/>
      <c r="F71" s="14"/>
    </row>
    <row r="72" spans="1:6" x14ac:dyDescent="0.2">
      <c r="A72" s="18" t="s">
        <v>202</v>
      </c>
      <c r="B72" s="18" t="s">
        <v>76</v>
      </c>
      <c r="C72" s="23"/>
      <c r="D72" s="24"/>
      <c r="E72" s="23"/>
      <c r="F72" s="14"/>
    </row>
    <row r="73" spans="1:6" x14ac:dyDescent="0.2">
      <c r="A73" s="18" t="s">
        <v>18</v>
      </c>
      <c r="B73" s="18" t="s">
        <v>226</v>
      </c>
      <c r="C73" s="23"/>
      <c r="D73" s="24"/>
      <c r="E73" s="23"/>
      <c r="F73" s="14"/>
    </row>
  </sheetData>
  <mergeCells count="1">
    <mergeCell ref="A1:G1"/>
  </mergeCells>
  <pageMargins left="0.78740157499999996" right="0.78740157499999996" top="0.984251969" bottom="0.984251969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zoomScaleNormal="100" workbookViewId="0">
      <selection activeCell="B2" sqref="B2"/>
    </sheetView>
  </sheetViews>
  <sheetFormatPr baseColWidth="10" defaultColWidth="9.140625" defaultRowHeight="12.75" customHeight="1" x14ac:dyDescent="0.2"/>
  <cols>
    <col min="1" max="1" width="12.7109375" customWidth="1"/>
    <col min="2" max="2" width="13.85546875" bestFit="1" customWidth="1"/>
    <col min="3" max="3" width="9.140625" customWidth="1"/>
    <col min="4" max="4" width="6.28515625" customWidth="1"/>
    <col min="5" max="5" width="9" customWidth="1"/>
    <col min="6" max="6" width="6.85546875" customWidth="1"/>
    <col min="7" max="7" width="7.7109375" customWidth="1"/>
  </cols>
  <sheetData>
    <row r="1" spans="1:7" ht="20.25" x14ac:dyDescent="0.3">
      <c r="A1" s="25" t="s">
        <v>116</v>
      </c>
    </row>
    <row r="2" spans="1:7" x14ac:dyDescent="0.2">
      <c r="A2" s="2" t="s">
        <v>61</v>
      </c>
      <c r="B2" s="3" t="s">
        <v>358</v>
      </c>
    </row>
    <row r="3" spans="1:7" x14ac:dyDescent="0.2">
      <c r="A3" s="15"/>
      <c r="B3" s="15"/>
      <c r="C3" s="15"/>
      <c r="D3" s="15"/>
      <c r="E3" s="15"/>
      <c r="F3" s="15"/>
      <c r="G3" s="15"/>
    </row>
    <row r="4" spans="1:7" x14ac:dyDescent="0.2">
      <c r="A4" s="26" t="s">
        <v>84</v>
      </c>
      <c r="B4" s="26" t="s">
        <v>84</v>
      </c>
      <c r="C4" s="26" t="s">
        <v>82</v>
      </c>
      <c r="D4" s="26" t="s">
        <v>239</v>
      </c>
      <c r="E4" s="26" t="s">
        <v>122</v>
      </c>
      <c r="F4" s="26" t="s">
        <v>189</v>
      </c>
      <c r="G4" s="26" t="s">
        <v>222</v>
      </c>
    </row>
    <row r="5" spans="1:7" x14ac:dyDescent="0.2">
      <c r="A5" s="27" t="s">
        <v>58</v>
      </c>
      <c r="B5" s="28" t="s">
        <v>147</v>
      </c>
      <c r="C5" s="28" t="s">
        <v>33</v>
      </c>
      <c r="D5" s="28">
        <v>5</v>
      </c>
      <c r="E5" s="28">
        <v>1</v>
      </c>
      <c r="F5" s="28">
        <v>1992</v>
      </c>
      <c r="G5" s="28">
        <f t="shared" ref="G5:G34" ca="1" si="0">YEAR(TODAY())-F5</f>
        <v>21</v>
      </c>
    </row>
    <row r="6" spans="1:7" x14ac:dyDescent="0.2">
      <c r="A6" s="27"/>
      <c r="B6" s="28" t="s">
        <v>70</v>
      </c>
      <c r="C6" s="28" t="s">
        <v>17</v>
      </c>
      <c r="D6" s="28">
        <v>9</v>
      </c>
      <c r="E6" s="28">
        <v>1</v>
      </c>
      <c r="F6" s="28">
        <v>1944</v>
      </c>
      <c r="G6" s="28">
        <f t="shared" ca="1" si="0"/>
        <v>69</v>
      </c>
    </row>
    <row r="7" spans="1:7" x14ac:dyDescent="0.2">
      <c r="A7" s="27"/>
      <c r="B7" s="28" t="s">
        <v>361</v>
      </c>
      <c r="C7" s="28" t="s">
        <v>362</v>
      </c>
      <c r="D7" s="28">
        <v>21</v>
      </c>
      <c r="E7" s="28">
        <v>1</v>
      </c>
      <c r="F7" s="28">
        <v>1999</v>
      </c>
      <c r="G7" s="28">
        <f t="shared" ca="1" si="0"/>
        <v>14</v>
      </c>
    </row>
    <row r="8" spans="1:7" x14ac:dyDescent="0.2">
      <c r="A8" s="27"/>
      <c r="B8" s="28" t="s">
        <v>40</v>
      </c>
      <c r="C8" s="28" t="s">
        <v>172</v>
      </c>
      <c r="D8" s="28">
        <v>27</v>
      </c>
      <c r="E8" s="28">
        <v>1</v>
      </c>
      <c r="F8" s="28">
        <v>1976</v>
      </c>
      <c r="G8" s="28">
        <f t="shared" ca="1" si="0"/>
        <v>37</v>
      </c>
    </row>
    <row r="9" spans="1:7" x14ac:dyDescent="0.2">
      <c r="A9" s="29" t="s">
        <v>277</v>
      </c>
      <c r="B9" s="29" t="s">
        <v>13</v>
      </c>
      <c r="C9" s="29" t="s">
        <v>17</v>
      </c>
      <c r="D9" s="29">
        <v>5</v>
      </c>
      <c r="E9" s="29">
        <v>2</v>
      </c>
      <c r="F9" s="29">
        <v>1965</v>
      </c>
      <c r="G9" s="29">
        <f t="shared" ca="1" si="0"/>
        <v>48</v>
      </c>
    </row>
    <row r="10" spans="1:7" x14ac:dyDescent="0.2">
      <c r="A10" s="30"/>
      <c r="B10" s="29" t="s">
        <v>270</v>
      </c>
      <c r="C10" s="29" t="s">
        <v>157</v>
      </c>
      <c r="D10" s="29">
        <v>24</v>
      </c>
      <c r="E10" s="29">
        <v>2</v>
      </c>
      <c r="F10" s="29">
        <v>1944</v>
      </c>
      <c r="G10" s="29">
        <f t="shared" ca="1" si="0"/>
        <v>69</v>
      </c>
    </row>
    <row r="11" spans="1:7" x14ac:dyDescent="0.2">
      <c r="A11" s="30"/>
      <c r="B11" s="29" t="s">
        <v>118</v>
      </c>
      <c r="C11" s="29" t="s">
        <v>192</v>
      </c>
      <c r="D11" s="29">
        <v>28</v>
      </c>
      <c r="E11" s="29">
        <v>2</v>
      </c>
      <c r="F11" s="29">
        <v>1991</v>
      </c>
      <c r="G11" s="29">
        <f t="shared" ca="1" si="0"/>
        <v>22</v>
      </c>
    </row>
    <row r="12" spans="1:7" x14ac:dyDescent="0.2">
      <c r="A12" s="31" t="s">
        <v>54</v>
      </c>
      <c r="B12" s="31" t="s">
        <v>121</v>
      </c>
      <c r="C12" s="31" t="s">
        <v>21</v>
      </c>
      <c r="D12" s="31">
        <v>3</v>
      </c>
      <c r="E12" s="31">
        <v>3</v>
      </c>
      <c r="F12" s="31">
        <v>1992</v>
      </c>
      <c r="G12" s="31">
        <f t="shared" ca="1" si="0"/>
        <v>21</v>
      </c>
    </row>
    <row r="13" spans="1:7" x14ac:dyDescent="0.2">
      <c r="A13" s="32"/>
      <c r="B13" s="31" t="s">
        <v>253</v>
      </c>
      <c r="C13" s="31" t="s">
        <v>91</v>
      </c>
      <c r="D13" s="31">
        <v>5</v>
      </c>
      <c r="E13" s="31">
        <v>3</v>
      </c>
      <c r="F13" s="31">
        <v>1930</v>
      </c>
      <c r="G13" s="31">
        <f t="shared" ca="1" si="0"/>
        <v>83</v>
      </c>
    </row>
    <row r="14" spans="1:7" x14ac:dyDescent="0.2">
      <c r="A14" s="32"/>
      <c r="B14" s="31" t="s">
        <v>306</v>
      </c>
      <c r="C14" s="31" t="s">
        <v>255</v>
      </c>
      <c r="D14" s="31">
        <v>11</v>
      </c>
      <c r="E14" s="31">
        <v>3</v>
      </c>
      <c r="F14" s="31">
        <v>1975</v>
      </c>
      <c r="G14" s="31">
        <f t="shared" ca="1" si="0"/>
        <v>38</v>
      </c>
    </row>
    <row r="15" spans="1:7" x14ac:dyDescent="0.2">
      <c r="A15" s="32"/>
      <c r="B15" s="31" t="s">
        <v>123</v>
      </c>
      <c r="C15" s="31" t="s">
        <v>273</v>
      </c>
      <c r="D15" s="31">
        <v>11</v>
      </c>
      <c r="E15" s="31">
        <v>3</v>
      </c>
      <c r="F15" s="31">
        <v>1975</v>
      </c>
      <c r="G15" s="31">
        <f t="shared" ca="1" si="0"/>
        <v>38</v>
      </c>
    </row>
    <row r="16" spans="1:7" x14ac:dyDescent="0.2">
      <c r="A16" s="32"/>
      <c r="B16" s="31" t="s">
        <v>9</v>
      </c>
      <c r="C16" s="31" t="s">
        <v>199</v>
      </c>
      <c r="D16" s="31">
        <v>16</v>
      </c>
      <c r="E16" s="31">
        <v>3</v>
      </c>
      <c r="F16" s="31">
        <v>1951</v>
      </c>
      <c r="G16" s="31">
        <f t="shared" ca="1" si="0"/>
        <v>62</v>
      </c>
    </row>
    <row r="17" spans="1:7" x14ac:dyDescent="0.2">
      <c r="A17" s="32"/>
      <c r="B17" s="31" t="s">
        <v>121</v>
      </c>
      <c r="C17" s="31" t="s">
        <v>209</v>
      </c>
      <c r="D17" s="31">
        <v>16</v>
      </c>
      <c r="E17" s="31">
        <v>3</v>
      </c>
      <c r="F17" s="31">
        <v>1954</v>
      </c>
      <c r="G17" s="31">
        <f t="shared" ca="1" si="0"/>
        <v>59</v>
      </c>
    </row>
    <row r="18" spans="1:7" x14ac:dyDescent="0.2">
      <c r="A18" s="32"/>
      <c r="B18" s="31" t="s">
        <v>287</v>
      </c>
      <c r="C18" s="31" t="s">
        <v>284</v>
      </c>
      <c r="D18" s="31">
        <v>28</v>
      </c>
      <c r="E18" s="31">
        <v>3</v>
      </c>
      <c r="F18" s="31">
        <v>1991</v>
      </c>
      <c r="G18" s="31">
        <f t="shared" ca="1" si="0"/>
        <v>22</v>
      </c>
    </row>
    <row r="19" spans="1:7" x14ac:dyDescent="0.2">
      <c r="A19" s="32"/>
      <c r="B19" s="31" t="s">
        <v>223</v>
      </c>
      <c r="C19" s="31" t="s">
        <v>218</v>
      </c>
      <c r="D19" s="31">
        <v>31</v>
      </c>
      <c r="E19" s="31">
        <v>3</v>
      </c>
      <c r="F19" s="31">
        <v>1981</v>
      </c>
      <c r="G19" s="31">
        <f t="shared" ca="1" si="0"/>
        <v>32</v>
      </c>
    </row>
    <row r="20" spans="1:7" x14ac:dyDescent="0.2">
      <c r="A20" s="33" t="s">
        <v>307</v>
      </c>
      <c r="B20" s="33" t="s">
        <v>232</v>
      </c>
      <c r="C20" s="33" t="s">
        <v>264</v>
      </c>
      <c r="D20" s="33">
        <v>3</v>
      </c>
      <c r="E20" s="33">
        <v>4</v>
      </c>
      <c r="F20" s="33">
        <v>1996</v>
      </c>
      <c r="G20" s="33">
        <f t="shared" ca="1" si="0"/>
        <v>17</v>
      </c>
    </row>
    <row r="21" spans="1:7" x14ac:dyDescent="0.2">
      <c r="A21" s="34"/>
      <c r="B21" s="33" t="s">
        <v>9</v>
      </c>
      <c r="C21" s="33" t="s">
        <v>31</v>
      </c>
      <c r="D21" s="33">
        <v>4</v>
      </c>
      <c r="E21" s="33">
        <v>4</v>
      </c>
      <c r="F21" s="33">
        <v>1967</v>
      </c>
      <c r="G21" s="33">
        <f t="shared" ca="1" si="0"/>
        <v>46</v>
      </c>
    </row>
    <row r="22" spans="1:7" x14ac:dyDescent="0.2">
      <c r="A22" s="34"/>
      <c r="B22" s="33" t="s">
        <v>225</v>
      </c>
      <c r="C22" s="33" t="s">
        <v>177</v>
      </c>
      <c r="D22" s="33">
        <v>6</v>
      </c>
      <c r="E22" s="33">
        <v>4</v>
      </c>
      <c r="F22" s="33">
        <v>1990</v>
      </c>
      <c r="G22" s="33">
        <f t="shared" ca="1" si="0"/>
        <v>23</v>
      </c>
    </row>
    <row r="23" spans="1:7" x14ac:dyDescent="0.2">
      <c r="A23" s="34"/>
      <c r="B23" s="33" t="s">
        <v>162</v>
      </c>
      <c r="C23" s="33" t="s">
        <v>246</v>
      </c>
      <c r="D23" s="33">
        <v>7</v>
      </c>
      <c r="E23" s="33">
        <v>4</v>
      </c>
      <c r="F23" s="33">
        <v>1986</v>
      </c>
      <c r="G23" s="33">
        <f t="shared" ca="1" si="0"/>
        <v>27</v>
      </c>
    </row>
    <row r="24" spans="1:7" x14ac:dyDescent="0.2">
      <c r="A24" s="34"/>
      <c r="B24" s="33" t="s">
        <v>292</v>
      </c>
      <c r="C24" s="33" t="s">
        <v>280</v>
      </c>
      <c r="D24" s="33">
        <v>8</v>
      </c>
      <c r="E24" s="33">
        <v>4</v>
      </c>
      <c r="F24" s="33">
        <v>1992</v>
      </c>
      <c r="G24" s="33">
        <f t="shared" ca="1" si="0"/>
        <v>21</v>
      </c>
    </row>
    <row r="25" spans="1:7" x14ac:dyDescent="0.2">
      <c r="A25" s="34"/>
      <c r="B25" s="33" t="s">
        <v>292</v>
      </c>
      <c r="C25" s="33" t="s">
        <v>81</v>
      </c>
      <c r="D25" s="33">
        <v>8</v>
      </c>
      <c r="E25" s="33">
        <v>4</v>
      </c>
      <c r="F25" s="33">
        <v>1992</v>
      </c>
      <c r="G25" s="33">
        <f t="shared" ca="1" si="0"/>
        <v>21</v>
      </c>
    </row>
    <row r="26" spans="1:7" x14ac:dyDescent="0.2">
      <c r="A26" s="34"/>
      <c r="B26" s="33" t="s">
        <v>285</v>
      </c>
      <c r="C26" s="33" t="s">
        <v>294</v>
      </c>
      <c r="D26" s="33">
        <v>9</v>
      </c>
      <c r="E26" s="33">
        <v>4</v>
      </c>
      <c r="F26" s="33">
        <v>1971</v>
      </c>
      <c r="G26" s="33">
        <f t="shared" ca="1" si="0"/>
        <v>42</v>
      </c>
    </row>
    <row r="27" spans="1:7" x14ac:dyDescent="0.2">
      <c r="A27" s="34"/>
      <c r="B27" s="33" t="s">
        <v>121</v>
      </c>
      <c r="C27" s="33" t="s">
        <v>236</v>
      </c>
      <c r="D27" s="33">
        <v>14</v>
      </c>
      <c r="E27" s="33">
        <v>4</v>
      </c>
      <c r="F27" s="33">
        <v>1980</v>
      </c>
      <c r="G27" s="33">
        <f t="shared" ca="1" si="0"/>
        <v>33</v>
      </c>
    </row>
    <row r="28" spans="1:7" x14ac:dyDescent="0.2">
      <c r="A28" s="34"/>
      <c r="B28" s="33" t="s">
        <v>267</v>
      </c>
      <c r="C28" s="33" t="s">
        <v>131</v>
      </c>
      <c r="D28" s="33">
        <v>22</v>
      </c>
      <c r="E28" s="33">
        <v>4</v>
      </c>
      <c r="F28" s="33">
        <v>2000</v>
      </c>
      <c r="G28" s="33">
        <f t="shared" ca="1" si="0"/>
        <v>13</v>
      </c>
    </row>
    <row r="29" spans="1:7" x14ac:dyDescent="0.2">
      <c r="A29" s="35" t="s">
        <v>262</v>
      </c>
      <c r="B29" s="35" t="s">
        <v>225</v>
      </c>
      <c r="C29" s="35" t="s">
        <v>186</v>
      </c>
      <c r="D29" s="35">
        <v>2</v>
      </c>
      <c r="E29" s="35">
        <v>5</v>
      </c>
      <c r="F29" s="35">
        <v>1965</v>
      </c>
      <c r="G29" s="35">
        <f t="shared" ca="1" si="0"/>
        <v>48</v>
      </c>
    </row>
    <row r="30" spans="1:7" x14ac:dyDescent="0.2">
      <c r="A30" s="36"/>
      <c r="B30" s="35" t="s">
        <v>225</v>
      </c>
      <c r="C30" s="35" t="s">
        <v>243</v>
      </c>
      <c r="D30" s="35">
        <v>2</v>
      </c>
      <c r="E30" s="35">
        <v>5</v>
      </c>
      <c r="F30" s="35">
        <v>1969</v>
      </c>
      <c r="G30" s="35">
        <f t="shared" ca="1" si="0"/>
        <v>44</v>
      </c>
    </row>
    <row r="31" spans="1:7" x14ac:dyDescent="0.2">
      <c r="A31" s="36"/>
      <c r="B31" s="35" t="s">
        <v>16</v>
      </c>
      <c r="C31" s="35" t="s">
        <v>99</v>
      </c>
      <c r="D31" s="35">
        <v>3</v>
      </c>
      <c r="E31" s="35">
        <v>5</v>
      </c>
      <c r="F31" s="35">
        <v>1955</v>
      </c>
      <c r="G31" s="35">
        <f t="shared" ca="1" si="0"/>
        <v>58</v>
      </c>
    </row>
    <row r="32" spans="1:7" x14ac:dyDescent="0.2">
      <c r="A32" s="36"/>
      <c r="B32" s="35" t="s">
        <v>295</v>
      </c>
      <c r="C32" s="35" t="s">
        <v>17</v>
      </c>
      <c r="D32" s="35">
        <v>9</v>
      </c>
      <c r="E32" s="35">
        <v>5</v>
      </c>
      <c r="F32" s="35">
        <v>1950</v>
      </c>
      <c r="G32" s="35">
        <f t="shared" ca="1" si="0"/>
        <v>63</v>
      </c>
    </row>
    <row r="33" spans="1:7" x14ac:dyDescent="0.2">
      <c r="A33" s="36"/>
      <c r="B33" s="35" t="s">
        <v>107</v>
      </c>
      <c r="C33" s="35" t="s">
        <v>261</v>
      </c>
      <c r="D33" s="35">
        <v>10</v>
      </c>
      <c r="E33" s="35">
        <v>5</v>
      </c>
      <c r="F33" s="35">
        <v>1998</v>
      </c>
      <c r="G33" s="35">
        <f t="shared" ca="1" si="0"/>
        <v>15</v>
      </c>
    </row>
    <row r="34" spans="1:7" x14ac:dyDescent="0.2">
      <c r="A34" s="36"/>
      <c r="B34" s="35" t="s">
        <v>107</v>
      </c>
      <c r="C34" s="35" t="s">
        <v>1</v>
      </c>
      <c r="D34" s="35">
        <v>18</v>
      </c>
      <c r="E34" s="35">
        <v>5</v>
      </c>
      <c r="F34" s="35">
        <v>1972</v>
      </c>
      <c r="G34" s="35">
        <f t="shared" ca="1" si="0"/>
        <v>41</v>
      </c>
    </row>
    <row r="35" spans="1:7" x14ac:dyDescent="0.2">
      <c r="A35" s="36"/>
      <c r="B35" s="35" t="s">
        <v>225</v>
      </c>
      <c r="C35" s="35" t="s">
        <v>138</v>
      </c>
      <c r="D35" s="35">
        <v>19</v>
      </c>
      <c r="E35" s="35">
        <v>5</v>
      </c>
      <c r="F35" s="35">
        <v>1973</v>
      </c>
      <c r="G35" s="35">
        <f t="shared" ref="G35:G64" ca="1" si="1">YEAR(TODAY())-F35</f>
        <v>40</v>
      </c>
    </row>
    <row r="36" spans="1:7" x14ac:dyDescent="0.2">
      <c r="A36" s="36"/>
      <c r="B36" s="35" t="s">
        <v>107</v>
      </c>
      <c r="C36" s="35" t="s">
        <v>217</v>
      </c>
      <c r="D36" s="35">
        <v>23</v>
      </c>
      <c r="E36" s="35">
        <v>5</v>
      </c>
      <c r="F36" s="35">
        <v>1967</v>
      </c>
      <c r="G36" s="35">
        <f t="shared" ca="1" si="1"/>
        <v>46</v>
      </c>
    </row>
    <row r="37" spans="1:7" x14ac:dyDescent="0.2">
      <c r="A37" s="36"/>
      <c r="B37" s="35" t="s">
        <v>27</v>
      </c>
      <c r="C37" s="35" t="s">
        <v>136</v>
      </c>
      <c r="D37" s="35">
        <v>26</v>
      </c>
      <c r="E37" s="35">
        <v>5</v>
      </c>
      <c r="F37" s="35">
        <v>1946</v>
      </c>
      <c r="G37" s="35">
        <f t="shared" ca="1" si="1"/>
        <v>67</v>
      </c>
    </row>
    <row r="38" spans="1:7" x14ac:dyDescent="0.2">
      <c r="A38" s="36"/>
      <c r="B38" s="35" t="s">
        <v>107</v>
      </c>
      <c r="C38" s="35" t="s">
        <v>199</v>
      </c>
      <c r="D38" s="35">
        <v>30</v>
      </c>
      <c r="E38" s="35">
        <v>5</v>
      </c>
      <c r="F38" s="35">
        <v>1955</v>
      </c>
      <c r="G38" s="35">
        <f t="shared" ca="1" si="1"/>
        <v>58</v>
      </c>
    </row>
    <row r="39" spans="1:7" x14ac:dyDescent="0.2">
      <c r="A39" s="37" t="s">
        <v>26</v>
      </c>
      <c r="B39" s="37" t="s">
        <v>232</v>
      </c>
      <c r="C39" s="37" t="s">
        <v>98</v>
      </c>
      <c r="D39" s="37">
        <v>3</v>
      </c>
      <c r="E39" s="37">
        <v>6</v>
      </c>
      <c r="F39" s="37">
        <v>1992</v>
      </c>
      <c r="G39" s="37">
        <f t="shared" ca="1" si="1"/>
        <v>21</v>
      </c>
    </row>
    <row r="40" spans="1:7" x14ac:dyDescent="0.2">
      <c r="A40" s="38"/>
      <c r="B40" s="37" t="s">
        <v>118</v>
      </c>
      <c r="C40" s="37" t="s">
        <v>164</v>
      </c>
      <c r="D40" s="37">
        <v>12</v>
      </c>
      <c r="E40" s="37">
        <v>6</v>
      </c>
      <c r="F40" s="37">
        <v>1992</v>
      </c>
      <c r="G40" s="37">
        <f t="shared" ca="1" si="1"/>
        <v>21</v>
      </c>
    </row>
    <row r="41" spans="1:7" x14ac:dyDescent="0.2">
      <c r="A41" s="38"/>
      <c r="B41" s="37" t="s">
        <v>7</v>
      </c>
      <c r="C41" s="37" t="s">
        <v>199</v>
      </c>
      <c r="D41" s="37">
        <v>18</v>
      </c>
      <c r="E41" s="37">
        <v>6</v>
      </c>
      <c r="F41" s="37">
        <v>1950</v>
      </c>
      <c r="G41" s="37">
        <f t="shared" ca="1" si="1"/>
        <v>63</v>
      </c>
    </row>
    <row r="42" spans="1:7" x14ac:dyDescent="0.2">
      <c r="A42" s="38"/>
      <c r="B42" s="37" t="s">
        <v>118</v>
      </c>
      <c r="C42" s="37" t="s">
        <v>114</v>
      </c>
      <c r="D42" s="37">
        <v>23</v>
      </c>
      <c r="E42" s="37">
        <v>6</v>
      </c>
      <c r="F42" s="37">
        <v>1975</v>
      </c>
      <c r="G42" s="37">
        <f t="shared" ca="1" si="1"/>
        <v>38</v>
      </c>
    </row>
    <row r="43" spans="1:7" x14ac:dyDescent="0.2">
      <c r="A43" s="39" t="s">
        <v>60</v>
      </c>
      <c r="B43" s="39" t="s">
        <v>296</v>
      </c>
      <c r="C43" s="39" t="s">
        <v>28</v>
      </c>
      <c r="D43" s="39">
        <v>24</v>
      </c>
      <c r="E43" s="39">
        <v>7</v>
      </c>
      <c r="F43" s="39">
        <v>1986</v>
      </c>
      <c r="G43" s="39">
        <f t="shared" ca="1" si="1"/>
        <v>27</v>
      </c>
    </row>
    <row r="44" spans="1:7" x14ac:dyDescent="0.2">
      <c r="A44" s="39"/>
      <c r="B44" s="39" t="s">
        <v>319</v>
      </c>
      <c r="C44" s="39" t="s">
        <v>320</v>
      </c>
      <c r="D44" s="39">
        <v>26</v>
      </c>
      <c r="E44" s="39">
        <v>7</v>
      </c>
      <c r="F44" s="39">
        <v>2000</v>
      </c>
      <c r="G44" s="39">
        <f t="shared" ca="1" si="1"/>
        <v>13</v>
      </c>
    </row>
    <row r="45" spans="1:7" x14ac:dyDescent="0.2">
      <c r="A45" s="40" t="s">
        <v>180</v>
      </c>
      <c r="B45" s="40" t="s">
        <v>36</v>
      </c>
      <c r="C45" s="40" t="s">
        <v>115</v>
      </c>
      <c r="D45" s="40">
        <v>3</v>
      </c>
      <c r="E45" s="40">
        <v>8</v>
      </c>
      <c r="F45" s="40">
        <v>1977</v>
      </c>
      <c r="G45" s="40">
        <f t="shared" ca="1" si="1"/>
        <v>36</v>
      </c>
    </row>
    <row r="46" spans="1:7" x14ac:dyDescent="0.2">
      <c r="A46" s="41"/>
      <c r="B46" s="40" t="s">
        <v>208</v>
      </c>
      <c r="C46" s="40" t="s">
        <v>140</v>
      </c>
      <c r="D46" s="40">
        <v>7</v>
      </c>
      <c r="E46" s="40">
        <v>8</v>
      </c>
      <c r="F46" s="40">
        <v>1981</v>
      </c>
      <c r="G46" s="40">
        <f t="shared" ca="1" si="1"/>
        <v>32</v>
      </c>
    </row>
    <row r="47" spans="1:7" x14ac:dyDescent="0.2">
      <c r="A47" s="41"/>
      <c r="B47" s="40" t="s">
        <v>13</v>
      </c>
      <c r="C47" s="40" t="s">
        <v>191</v>
      </c>
      <c r="D47" s="40">
        <v>12</v>
      </c>
      <c r="E47" s="40">
        <v>8</v>
      </c>
      <c r="F47" s="40">
        <v>1933</v>
      </c>
      <c r="G47" s="40">
        <f t="shared" ca="1" si="1"/>
        <v>80</v>
      </c>
    </row>
    <row r="48" spans="1:7" x14ac:dyDescent="0.2">
      <c r="A48" s="41"/>
      <c r="B48" s="40" t="s">
        <v>27</v>
      </c>
      <c r="C48" s="40" t="s">
        <v>238</v>
      </c>
      <c r="D48" s="40">
        <v>14</v>
      </c>
      <c r="E48" s="40">
        <v>8</v>
      </c>
      <c r="F48" s="40">
        <v>1982</v>
      </c>
      <c r="G48" s="40">
        <f t="shared" ca="1" si="1"/>
        <v>31</v>
      </c>
    </row>
    <row r="49" spans="1:7" x14ac:dyDescent="0.2">
      <c r="A49" s="41"/>
      <c r="B49" s="40" t="s">
        <v>121</v>
      </c>
      <c r="C49" s="40" t="s">
        <v>52</v>
      </c>
      <c r="D49" s="40">
        <v>18</v>
      </c>
      <c r="E49" s="40">
        <v>8</v>
      </c>
      <c r="F49" s="40">
        <v>1982</v>
      </c>
      <c r="G49" s="40">
        <f t="shared" ca="1" si="1"/>
        <v>31</v>
      </c>
    </row>
    <row r="50" spans="1:7" x14ac:dyDescent="0.2">
      <c r="A50" s="42" t="s">
        <v>41</v>
      </c>
      <c r="B50" s="42" t="s">
        <v>55</v>
      </c>
      <c r="C50" s="42" t="s">
        <v>229</v>
      </c>
      <c r="D50" s="42">
        <v>2</v>
      </c>
      <c r="E50" s="42">
        <v>9</v>
      </c>
      <c r="F50" s="42">
        <v>1973</v>
      </c>
      <c r="G50" s="42">
        <f t="shared" ca="1" si="1"/>
        <v>40</v>
      </c>
    </row>
    <row r="51" spans="1:7" x14ac:dyDescent="0.2">
      <c r="A51" s="43"/>
      <c r="B51" s="42" t="s">
        <v>83</v>
      </c>
      <c r="C51" s="42" t="s">
        <v>266</v>
      </c>
      <c r="D51" s="42">
        <v>6</v>
      </c>
      <c r="E51" s="42">
        <v>9</v>
      </c>
      <c r="F51" s="42">
        <v>1944</v>
      </c>
      <c r="G51" s="42">
        <f t="shared" ca="1" si="1"/>
        <v>69</v>
      </c>
    </row>
    <row r="52" spans="1:7" x14ac:dyDescent="0.2">
      <c r="A52" s="43"/>
      <c r="B52" s="42" t="s">
        <v>48</v>
      </c>
      <c r="C52" s="42" t="s">
        <v>29</v>
      </c>
      <c r="D52" s="42">
        <v>25</v>
      </c>
      <c r="E52" s="42">
        <v>9</v>
      </c>
      <c r="F52" s="42">
        <v>1942</v>
      </c>
      <c r="G52" s="42">
        <f t="shared" ca="1" si="1"/>
        <v>71</v>
      </c>
    </row>
    <row r="53" spans="1:7" x14ac:dyDescent="0.2">
      <c r="A53" s="44" t="s">
        <v>207</v>
      </c>
      <c r="B53" s="44" t="s">
        <v>147</v>
      </c>
      <c r="C53" s="44" t="s">
        <v>17</v>
      </c>
      <c r="D53" s="44">
        <v>3</v>
      </c>
      <c r="E53" s="44">
        <v>10</v>
      </c>
      <c r="F53" s="44">
        <v>1967</v>
      </c>
      <c r="G53" s="44">
        <f t="shared" ca="1" si="1"/>
        <v>46</v>
      </c>
    </row>
    <row r="54" spans="1:7" x14ac:dyDescent="0.2">
      <c r="A54" s="23"/>
      <c r="B54" s="44" t="s">
        <v>156</v>
      </c>
      <c r="C54" s="44" t="s">
        <v>238</v>
      </c>
      <c r="D54" s="44">
        <v>7</v>
      </c>
      <c r="E54" s="44">
        <v>10</v>
      </c>
      <c r="F54" s="44">
        <v>1997</v>
      </c>
      <c r="G54" s="44">
        <f t="shared" ca="1" si="1"/>
        <v>16</v>
      </c>
    </row>
    <row r="55" spans="1:7" x14ac:dyDescent="0.2">
      <c r="A55" s="23"/>
      <c r="B55" s="44" t="s">
        <v>208</v>
      </c>
      <c r="C55" s="44" t="s">
        <v>134</v>
      </c>
      <c r="D55" s="44">
        <v>18</v>
      </c>
      <c r="E55" s="44">
        <v>10</v>
      </c>
      <c r="F55" s="44">
        <v>1977</v>
      </c>
      <c r="G55" s="44">
        <f t="shared" ca="1" si="1"/>
        <v>36</v>
      </c>
    </row>
    <row r="56" spans="1:7" x14ac:dyDescent="0.2">
      <c r="A56" s="23"/>
      <c r="B56" s="44" t="s">
        <v>162</v>
      </c>
      <c r="C56" s="44" t="s">
        <v>141</v>
      </c>
      <c r="D56" s="44">
        <v>28</v>
      </c>
      <c r="E56" s="44">
        <v>10</v>
      </c>
      <c r="F56" s="44">
        <v>1963</v>
      </c>
      <c r="G56" s="44">
        <f t="shared" ca="1" si="1"/>
        <v>50</v>
      </c>
    </row>
    <row r="57" spans="1:7" x14ac:dyDescent="0.2">
      <c r="A57" s="23"/>
      <c r="B57" s="44" t="s">
        <v>312</v>
      </c>
      <c r="C57" s="44" t="s">
        <v>279</v>
      </c>
      <c r="D57" s="44">
        <v>29</v>
      </c>
      <c r="E57" s="44">
        <v>10</v>
      </c>
      <c r="F57" s="44">
        <v>1981</v>
      </c>
      <c r="G57" s="44">
        <f t="shared" ca="1" si="1"/>
        <v>32</v>
      </c>
    </row>
    <row r="58" spans="1:7" x14ac:dyDescent="0.2">
      <c r="A58" s="23"/>
      <c r="B58" s="44" t="s">
        <v>202</v>
      </c>
      <c r="C58" s="44" t="s">
        <v>76</v>
      </c>
      <c r="D58" s="44">
        <v>30</v>
      </c>
      <c r="E58" s="44">
        <v>10</v>
      </c>
      <c r="F58" s="44">
        <v>1965</v>
      </c>
      <c r="G58" s="44">
        <f t="shared" ca="1" si="1"/>
        <v>48</v>
      </c>
    </row>
    <row r="59" spans="1:7" x14ac:dyDescent="0.2">
      <c r="A59" s="23"/>
      <c r="B59" s="44" t="s">
        <v>317</v>
      </c>
      <c r="C59" s="44" t="s">
        <v>81</v>
      </c>
      <c r="D59" s="44">
        <v>31</v>
      </c>
      <c r="E59" s="44">
        <v>10</v>
      </c>
      <c r="F59" s="44">
        <v>1998</v>
      </c>
      <c r="G59" s="44">
        <f t="shared" ca="1" si="1"/>
        <v>15</v>
      </c>
    </row>
    <row r="60" spans="1:7" x14ac:dyDescent="0.2">
      <c r="A60" s="45" t="s">
        <v>291</v>
      </c>
      <c r="B60" s="46" t="s">
        <v>312</v>
      </c>
      <c r="C60" s="46" t="s">
        <v>17</v>
      </c>
      <c r="D60" s="46">
        <v>7</v>
      </c>
      <c r="E60" s="46">
        <v>11</v>
      </c>
      <c r="F60" s="46">
        <v>1952</v>
      </c>
      <c r="G60" s="46">
        <f t="shared" ca="1" si="1"/>
        <v>61</v>
      </c>
    </row>
    <row r="61" spans="1:7" x14ac:dyDescent="0.2">
      <c r="A61" s="45"/>
      <c r="B61" s="46" t="s">
        <v>123</v>
      </c>
      <c r="C61" s="46" t="s">
        <v>29</v>
      </c>
      <c r="D61" s="46">
        <v>17</v>
      </c>
      <c r="E61" s="46">
        <v>11</v>
      </c>
      <c r="F61" s="46">
        <v>1948</v>
      </c>
      <c r="G61" s="46">
        <f t="shared" ca="1" si="1"/>
        <v>65</v>
      </c>
    </row>
    <row r="62" spans="1:7" x14ac:dyDescent="0.2">
      <c r="A62" s="45"/>
      <c r="B62" s="46" t="s">
        <v>147</v>
      </c>
      <c r="C62" s="46" t="s">
        <v>22</v>
      </c>
      <c r="D62" s="46">
        <v>18</v>
      </c>
      <c r="E62" s="46">
        <v>11</v>
      </c>
      <c r="F62" s="46">
        <v>1998</v>
      </c>
      <c r="G62" s="46">
        <f t="shared" ca="1" si="1"/>
        <v>15</v>
      </c>
    </row>
    <row r="63" spans="1:7" x14ac:dyDescent="0.2">
      <c r="A63" s="30" t="s">
        <v>108</v>
      </c>
      <c r="B63" s="29" t="s">
        <v>219</v>
      </c>
      <c r="C63" s="29" t="s">
        <v>188</v>
      </c>
      <c r="D63" s="29">
        <v>11</v>
      </c>
      <c r="E63" s="29">
        <v>12</v>
      </c>
      <c r="F63" s="29">
        <v>1944</v>
      </c>
      <c r="G63" s="29">
        <f t="shared" ca="1" si="1"/>
        <v>69</v>
      </c>
    </row>
    <row r="64" spans="1:7" x14ac:dyDescent="0.2">
      <c r="A64" s="30"/>
      <c r="B64" s="29" t="s">
        <v>290</v>
      </c>
      <c r="C64" s="29" t="s">
        <v>81</v>
      </c>
      <c r="D64" s="29">
        <v>18</v>
      </c>
      <c r="E64" s="29">
        <v>12</v>
      </c>
      <c r="F64" s="29">
        <v>1994</v>
      </c>
      <c r="G64" s="29">
        <f t="shared" ca="1" si="1"/>
        <v>19</v>
      </c>
    </row>
  </sheetData>
  <autoFilter ref="A4:G4"/>
  <conditionalFormatting sqref="G44:G65537 G1:G42">
    <cfRule type="cellIs" dxfId="13" priority="8" stopIfTrue="1" operator="equal">
      <formula>80</formula>
    </cfRule>
    <cfRule type="cellIs" dxfId="12" priority="9" stopIfTrue="1" operator="equal">
      <formula>70</formula>
    </cfRule>
    <cfRule type="cellIs" dxfId="11" priority="10" stopIfTrue="1" operator="equal">
      <formula>60</formula>
    </cfRule>
    <cfRule type="cellIs" dxfId="10" priority="11" stopIfTrue="1" operator="equal">
      <formula>50</formula>
    </cfRule>
    <cfRule type="cellIs" dxfId="9" priority="12" stopIfTrue="1" operator="equal">
      <formula>40</formula>
    </cfRule>
    <cfRule type="cellIs" dxfId="8" priority="13" stopIfTrue="1" operator="equal">
      <formula>30</formula>
    </cfRule>
    <cfRule type="cellIs" dxfId="7" priority="14" stopIfTrue="1" operator="equal">
      <formula>20</formula>
    </cfRule>
  </conditionalFormatting>
  <conditionalFormatting sqref="G43">
    <cfRule type="cellIs" dxfId="6" priority="1" stopIfTrue="1" operator="equal">
      <formula>80</formula>
    </cfRule>
    <cfRule type="cellIs" dxfId="5" priority="2" stopIfTrue="1" operator="equal">
      <formula>70</formula>
    </cfRule>
    <cfRule type="cellIs" dxfId="4" priority="3" stopIfTrue="1" operator="equal">
      <formula>60</formula>
    </cfRule>
    <cfRule type="cellIs" dxfId="3" priority="4" stopIfTrue="1" operator="equal">
      <formula>50</formula>
    </cfRule>
    <cfRule type="cellIs" dxfId="2" priority="5" stopIfTrue="1" operator="equal">
      <formula>40</formula>
    </cfRule>
    <cfRule type="cellIs" dxfId="1" priority="6" stopIfTrue="1" operator="equal">
      <formula>30</formula>
    </cfRule>
    <cfRule type="cellIs" dxfId="0" priority="7" stopIfTrue="1" operator="equal">
      <formula>20</formula>
    </cfRule>
  </conditionalFormatting>
  <pageMargins left="0.78740157499999996" right="0.78740157499999996" top="0.984251969" bottom="0.984251969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Telefonnummern</vt:lpstr>
      <vt:lpstr>Anschriften</vt:lpstr>
      <vt:lpstr>Mitglieder_1spaltig</vt:lpstr>
      <vt:lpstr>Mitglieder_3spaltig</vt:lpstr>
      <vt:lpstr>Geburtstagsliste</vt:lpstr>
      <vt:lpstr>_FilterDatenbank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</dc:creator>
  <cp:lastModifiedBy>Home</cp:lastModifiedBy>
  <cp:lastPrinted>2012-01-29T07:43:59Z</cp:lastPrinted>
  <dcterms:created xsi:type="dcterms:W3CDTF">2012-01-29T07:44:55Z</dcterms:created>
  <dcterms:modified xsi:type="dcterms:W3CDTF">2013-01-28T15:59:02Z</dcterms:modified>
</cp:coreProperties>
</file>